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75" windowHeight="7875" activeTab="0"/>
  </bookViews>
  <sheets>
    <sheet name="Úvod" sheetId="1" r:id="rId1"/>
    <sheet name="Nájemné" sheetId="2" r:id="rId2"/>
    <sheet name="Smlouva" sheetId="3" r:id="rId3"/>
    <sheet name="Změny" sheetId="4" r:id="rId4"/>
    <sheet name="Doporučení k zpracování" sheetId="5" r:id="rId5"/>
    <sheet name="List5" sheetId="6" state="hidden" r:id="rId6"/>
  </sheets>
  <definedNames/>
  <calcPr fullCalcOnLoad="1"/>
</workbook>
</file>

<file path=xl/sharedStrings.xml><?xml version="1.0" encoding="utf-8"?>
<sst xmlns="http://schemas.openxmlformats.org/spreadsheetml/2006/main" count="251" uniqueCount="215">
  <si>
    <t>Cenová úroveň</t>
  </si>
  <si>
    <t>Byt standartní kvality</t>
  </si>
  <si>
    <t>Rozměr</t>
  </si>
  <si>
    <t xml:space="preserve">    Popis bytu a výpočet nájemného</t>
  </si>
  <si>
    <t>Nájemce</t>
  </si>
  <si>
    <t>Společný nájemce</t>
  </si>
  <si>
    <t>Počet bydlících</t>
  </si>
  <si>
    <t xml:space="preserve">                 EVIDENČNÍ LIST</t>
  </si>
  <si>
    <t>Adresa bytu</t>
  </si>
  <si>
    <t>PSČ - Obec</t>
  </si>
  <si>
    <t>Číslo bytu</t>
  </si>
  <si>
    <t>Umístění</t>
  </si>
  <si>
    <t>Způsob vytápění</t>
  </si>
  <si>
    <t>Centrálně vytápěná plocha</t>
  </si>
  <si>
    <t>Základní příslušenství</t>
  </si>
  <si>
    <t>I. Nájemné za plochu  Kč/m2</t>
  </si>
  <si>
    <t xml:space="preserve">                        II. Nájemné za zařízení</t>
  </si>
  <si>
    <t>Místnost</t>
  </si>
  <si>
    <t>Plocha</t>
  </si>
  <si>
    <t>Koeficient</t>
  </si>
  <si>
    <t>Ks</t>
  </si>
  <si>
    <t>Pořízeno</t>
  </si>
  <si>
    <t>Cena</t>
  </si>
  <si>
    <t>Odpis %</t>
  </si>
  <si>
    <t>1.Pokoj</t>
  </si>
  <si>
    <t>Zařízení</t>
  </si>
  <si>
    <t>Sporák</t>
  </si>
  <si>
    <t>2.Pokoj</t>
  </si>
  <si>
    <t>Kuch.linka</t>
  </si>
  <si>
    <t>3.Pokoj</t>
  </si>
  <si>
    <t>Vest.skříň</t>
  </si>
  <si>
    <t>4.Pokoj</t>
  </si>
  <si>
    <t>El.boiler</t>
  </si>
  <si>
    <t>5.Pokoj</t>
  </si>
  <si>
    <t>Pr.ohřivač</t>
  </si>
  <si>
    <t xml:space="preserve"> </t>
  </si>
  <si>
    <t>6.Pokoj</t>
  </si>
  <si>
    <t>Lok.kotel</t>
  </si>
  <si>
    <t>Kuchyň</t>
  </si>
  <si>
    <t>Měr.a regul.</t>
  </si>
  <si>
    <t>Předsíň</t>
  </si>
  <si>
    <t>Za zařízení celkem Kč/měsíčně</t>
  </si>
  <si>
    <t>Koupelna</t>
  </si>
  <si>
    <t>WC</t>
  </si>
  <si>
    <t xml:space="preserve">         III. Zálohy na služby spojené s pronájmem</t>
  </si>
  <si>
    <t>Spíž</t>
  </si>
  <si>
    <t>Teplo a TUV</t>
  </si>
  <si>
    <t>Vodné stočné</t>
  </si>
  <si>
    <t>Komora</t>
  </si>
  <si>
    <t>Komíny</t>
  </si>
  <si>
    <t>Společná el.energie</t>
  </si>
  <si>
    <t>Šatna</t>
  </si>
  <si>
    <t>Septik</t>
  </si>
  <si>
    <t>Domovní odpad</t>
  </si>
  <si>
    <t>Balkon</t>
  </si>
  <si>
    <t>Prádelna</t>
  </si>
  <si>
    <t>Společná TVA</t>
  </si>
  <si>
    <t>Sklep</t>
  </si>
  <si>
    <t>Výtah</t>
  </si>
  <si>
    <t>Úklid spol. prostor</t>
  </si>
  <si>
    <t>1.Jiný prostor</t>
  </si>
  <si>
    <t>Vyrovnání</t>
  </si>
  <si>
    <t>Ostatní služby</t>
  </si>
  <si>
    <t>2.Jiný prostor</t>
  </si>
  <si>
    <t>Zálohy na služby celkem</t>
  </si>
  <si>
    <t>3.Jiný prostor</t>
  </si>
  <si>
    <t>IV.Garáž k bytu</t>
  </si>
  <si>
    <t>Plocha skut./započ.</t>
  </si>
  <si>
    <t>Nájemné za plochu celkem</t>
  </si>
  <si>
    <t>Způsob platby</t>
  </si>
  <si>
    <t>Inkasem</t>
  </si>
  <si>
    <t>Snížení</t>
  </si>
  <si>
    <t>Přechodná úprava</t>
  </si>
  <si>
    <t>MĚSÍČNÍ VÝMĚR NÁJEMNÉHO A ZÁLOH NA SOUVISEJÍCÍ SLUŽBY</t>
  </si>
  <si>
    <t xml:space="preserve">                                                                          OSOBY V BYTĚ PŘIHLÁŠENÉ</t>
  </si>
  <si>
    <t>Příjmení a jméno</t>
  </si>
  <si>
    <t>Narozen(a)</t>
  </si>
  <si>
    <t>St. přísl.</t>
  </si>
  <si>
    <t>St.přísl.</t>
  </si>
  <si>
    <t xml:space="preserve"> Zpracoval</t>
  </si>
  <si>
    <t xml:space="preserve"> Dne</t>
  </si>
  <si>
    <t xml:space="preserve">         Číslo</t>
  </si>
  <si>
    <t xml:space="preserve">            N Á J E M N Í   S M L O U V A</t>
  </si>
  <si>
    <t>uzavřená podle § 685 až 686 občanského zákoníku</t>
  </si>
  <si>
    <t>1.Smluvní strany</t>
  </si>
  <si>
    <t>Pronajímatel</t>
  </si>
  <si>
    <t>Zástupce pronajímatele</t>
  </si>
  <si>
    <t>Narozen(a)/státní příslušnost</t>
  </si>
  <si>
    <t>2.Předmět smlouvy</t>
  </si>
  <si>
    <t>Pronajímatel přenechává nájemci byt číslo</t>
  </si>
  <si>
    <t xml:space="preserve">        v</t>
  </si>
  <si>
    <t>3.Doba trvání smlouvy</t>
  </si>
  <si>
    <t>na adrese</t>
  </si>
  <si>
    <t>jehož podrobný popis včetně  výše nájemného je uveden v evidenčním</t>
  </si>
  <si>
    <t>listě stejného čísla jako je tato nájemní smlouva, který se tímto stává její</t>
  </si>
  <si>
    <t>nedílnou součástí.</t>
  </si>
  <si>
    <t>Nájem se uzavírá na dobu</t>
  </si>
  <si>
    <t>Nájem začíná dnem</t>
  </si>
  <si>
    <t>a končí</t>
  </si>
  <si>
    <t>určitou</t>
  </si>
  <si>
    <t>4.Smluvní závazky a podmínky</t>
  </si>
  <si>
    <t>Účastníci na sebe berou závazky dané</t>
  </si>
  <si>
    <t>Nájemné se stanoví</t>
  </si>
  <si>
    <t xml:space="preserve">dohodou a je splatné v průběhu daného měsíce </t>
  </si>
  <si>
    <t>Platby budou prováděny</t>
  </si>
  <si>
    <t>inkasem</t>
  </si>
  <si>
    <t>Nájemce dobrovolně přistupuje na uvedený způsob platby. Nedodrží -li</t>
  </si>
  <si>
    <t>stanovené obecně platným předpisem.</t>
  </si>
  <si>
    <t>5.Další ujednání smlouvy</t>
  </si>
  <si>
    <t xml:space="preserve">  Podpis pronajímatele (zástupce)</t>
  </si>
  <si>
    <t>Zpracoval</t>
  </si>
  <si>
    <t>Dne</t>
  </si>
  <si>
    <t>Občanským zákoníkem § 685-719</t>
  </si>
  <si>
    <t>nájemce termín platby, má pronajímatel právo předepsat penále ve výši</t>
  </si>
  <si>
    <t xml:space="preserve">                   Podpis nájemce</t>
  </si>
  <si>
    <t xml:space="preserve">           EVIDENCE OSOB ŽIJÍCÍCH S NÁJEMCEM V BYTĚ</t>
  </si>
  <si>
    <t>Evidenční číslo bytu</t>
  </si>
  <si>
    <t>Nájemce bytu</t>
  </si>
  <si>
    <t>Přihlášen(a)</t>
  </si>
  <si>
    <t>Odhlášen(a)</t>
  </si>
  <si>
    <t>Příjmení, jméno a titul</t>
  </si>
  <si>
    <t xml:space="preserve">             Spolubydlící osoby</t>
  </si>
  <si>
    <t>Změnový formulář</t>
  </si>
  <si>
    <t>Místo</t>
  </si>
  <si>
    <t>Datum</t>
  </si>
  <si>
    <t>Podpis</t>
  </si>
  <si>
    <t>Poučení - § 689 občanského zákoníku.</t>
  </si>
  <si>
    <t>(1) Nájemce a osoby, které žijí s nájemcem v bytě jsou povinny řádně užívat</t>
  </si>
  <si>
    <t>byt, společné prostory a zařízení domu a řádně požívat plnění jejichž posky-</t>
  </si>
  <si>
    <t>tovaní je s užíváním spojeno.</t>
  </si>
  <si>
    <t xml:space="preserve">(2) Nájemce je povinen písemně oznámit pronajímateli veškeré změny v </t>
  </si>
  <si>
    <t xml:space="preserve">počtu osob, které žijí s nájemcem a to do 15 dnů ode dne, kdy ke změně </t>
  </si>
  <si>
    <t>došlo. V písemném oznámení nájemce uvede jména a příjmení, data naro-</t>
  </si>
  <si>
    <t>zení a státní příslušnost těchto osob.</t>
  </si>
  <si>
    <t xml:space="preserve">(3) Nesplní -li nájemce povinnost podle odstavce (2) ani do jednoho měsíce, </t>
  </si>
  <si>
    <t>považuje se to za hrubé porušení povinnosti podle § 711 odst (2) písm. b).</t>
  </si>
  <si>
    <t>1.Pronajímatel si vyhrazuje právo souhlasu k přihlášení dalších osob do bytu.</t>
  </si>
  <si>
    <t>Ujednání nájemní smlouvy</t>
  </si>
  <si>
    <t>Řádek 1-10 Záhlaví</t>
  </si>
  <si>
    <t>I.Nájemné za plochu</t>
  </si>
  <si>
    <t xml:space="preserve">     G1-Cenová úroveň, dříve kategorie, možno i vynechat.</t>
  </si>
  <si>
    <t xml:space="preserve">     G2-Legislativa zná byty standartní kvality a byty snížené kvality.</t>
  </si>
  <si>
    <t xml:space="preserve">     I4-Např. 2+1, 3+1 a podobně.</t>
  </si>
  <si>
    <t xml:space="preserve">     H10-Základní zařízení úplné, neúplné.</t>
  </si>
  <si>
    <t xml:space="preserve">     Sloupec D - některé plochy se přepočítávají koeficientem.</t>
  </si>
  <si>
    <t xml:space="preserve">     Tabulka ploch a koeficientů vyžaduje číselný formát zápisu.</t>
  </si>
  <si>
    <t xml:space="preserve">     Odpisové sazby jsou převzaty z bývalé vyhlášky 176/1992 Sb.,</t>
  </si>
  <si>
    <t xml:space="preserve">     Výpočty vyžadují číselné typy.</t>
  </si>
  <si>
    <t>III. Zálohy na služby</t>
  </si>
  <si>
    <t xml:space="preserve">II. Nájem za zařízení      </t>
  </si>
  <si>
    <t xml:space="preserve">     Pokud jsou k nájmu zajišťovány služby zpravidla se zálohují v určité</t>
  </si>
  <si>
    <t xml:space="preserve">     výši a podléhají vyúčtování.</t>
  </si>
  <si>
    <t xml:space="preserve">     Je možno snížit, či přechodně upravit.</t>
  </si>
  <si>
    <t>Nájemné celkem</t>
  </si>
  <si>
    <t xml:space="preserve">     Formát   nájemné = m2 x sazba</t>
  </si>
  <si>
    <t xml:space="preserve">     Sazba za m2 je věcí dohody, není s vyjímkou velkých měst regulována.</t>
  </si>
  <si>
    <t>Osoby v bytě přihlášené</t>
  </si>
  <si>
    <t xml:space="preserve">    </t>
  </si>
  <si>
    <t xml:space="preserve">     Smlouvu je možno uzavřít na dobu neurčitou a určitou, které je</t>
  </si>
  <si>
    <t xml:space="preserve">     dávána v dnešní době přednost. </t>
  </si>
  <si>
    <t xml:space="preserve">     navržené hodnoty jsou nezávazné.</t>
  </si>
  <si>
    <t xml:space="preserve">     Koncepce smlouvy dává přednost odvolávce na Občanský zákoník.</t>
  </si>
  <si>
    <t xml:space="preserve">     Viz. poučení na Listu 3.</t>
  </si>
  <si>
    <t xml:space="preserve">     Ve smlouvě lze dojednat podmínky, které nejsou předmětem</t>
  </si>
  <si>
    <t xml:space="preserve">     příslušných paragrafů Občanského zákoníku.</t>
  </si>
  <si>
    <t xml:space="preserve">     Od 1.listopadu 2011 si může pronajímatel smluvně vyhradit právo</t>
  </si>
  <si>
    <t>2.Předmět nájmu</t>
  </si>
  <si>
    <t xml:space="preserve">     souhlasu k přijetí dalších osob do bytu.</t>
  </si>
  <si>
    <t xml:space="preserve">    Změnový formulář slouží k přihlašování a odhlašování osob žijících</t>
  </si>
  <si>
    <t xml:space="preserve">    v bytě ve smyslu příslušného paragrafu Občanského zákoníku.</t>
  </si>
  <si>
    <t xml:space="preserve">    Je určen ke zpracování pronajímatelem i nájemcem (ručně). </t>
  </si>
  <si>
    <t>LIST 2</t>
  </si>
  <si>
    <t>LIST 3</t>
  </si>
  <si>
    <t>LIST 1</t>
  </si>
  <si>
    <r>
      <t xml:space="preserve">     </t>
    </r>
    <r>
      <rPr>
        <sz val="11"/>
        <color theme="1"/>
        <rFont val="Calibri"/>
        <family val="2"/>
      </rPr>
      <t>Ev.č.bytu zvolíme libovolné osvědčilo se PSČ+ČP+ČB.</t>
    </r>
  </si>
  <si>
    <t xml:space="preserve">  Technická podpora e-mailem na adrese   </t>
  </si>
  <si>
    <t>hats@seznam.cz</t>
  </si>
  <si>
    <t xml:space="preserve">    Údaje jsou převzaty z Listu 1.</t>
  </si>
  <si>
    <t xml:space="preserve">osoby, která by Vám měla posloužit k splnění nároků legislativy na oblast </t>
  </si>
  <si>
    <t>pronájmů bytů a nebytových prostor, resp. vyúčtování plnění poskytovaných</t>
  </si>
  <si>
    <t>k pronájmu, či dodávkám tepla a teplé užitkové vody v pronajímaných objektech.</t>
  </si>
  <si>
    <t xml:space="preserve">  VÍTEJTE VE SVĚTĚ PRONÁJMU</t>
  </si>
  <si>
    <t>Šablony využívají legislativy zakotvené jednak v Občanském zákoníku a dále pak</t>
  </si>
  <si>
    <t>Věřím, že je plně využijete a jejich pomocí zajistíte odpovídající dokumentaci</t>
  </si>
  <si>
    <t xml:space="preserve">dlouholeté praxe v oblasti pronájmů a dodávek tepla a teplé užitkové vody. </t>
  </si>
  <si>
    <t>Děkuji, že jste si vybral (a) šablonu z mé EXCEL SERIE určené pro fyzické i právnické</t>
  </si>
  <si>
    <t>www.hphats.com</t>
  </si>
  <si>
    <t xml:space="preserve">          PROHLÁŠENÍ AUTORA         </t>
  </si>
  <si>
    <t xml:space="preserve">        PODMÍNKY POUŽÍVÁNÍ</t>
  </si>
  <si>
    <t xml:space="preserve">ve vyhláškách jednotlivých ministerstev. Jsou zhotoveny na základě zkušenosti a </t>
  </si>
  <si>
    <t xml:space="preserve">k svému podnikání v oboru. Pro větší subjekty doporučuji databázový software </t>
  </si>
  <si>
    <t xml:space="preserve">nabízený např. na stránkách      </t>
  </si>
  <si>
    <t>Majitel - Pronajímatel</t>
  </si>
  <si>
    <r>
      <t xml:space="preserve">  </t>
    </r>
    <r>
      <rPr>
        <sz val="10"/>
        <color indexed="8"/>
        <rFont val="Calibri"/>
        <family val="2"/>
      </rPr>
      <t>Souhlasím s údaji uvedenými v evidenčním listě</t>
    </r>
  </si>
  <si>
    <r>
      <t xml:space="preserve">        P</t>
    </r>
    <r>
      <rPr>
        <sz val="10"/>
        <color indexed="8"/>
        <rFont val="Calibri"/>
        <family val="2"/>
      </rPr>
      <t>odpis nájemníka</t>
    </r>
  </si>
  <si>
    <t xml:space="preserve">      NĚKTERÁ DOPORUČENÍ K ZPRACOVÁNÍ</t>
  </si>
  <si>
    <t>DIČ (RČ)</t>
  </si>
  <si>
    <t>omezení. Karel Pechanec, Hrdinů 292, 790 55 Vidnava, IČO 15389651</t>
  </si>
  <si>
    <t xml:space="preserve">Vlastní šablonu lze použít pouze pro jeden subjekt (IČO, RČ) a vytvářet si pro </t>
  </si>
  <si>
    <t xml:space="preserve">potřebu daného subjektu neomezený počet souborů. Nelze ji šířit ani zapůjčit bez </t>
  </si>
  <si>
    <t xml:space="preserve">na adrese  </t>
  </si>
  <si>
    <t>svolení autora. Výhradním distributorem  šablon je portál Bussines.center</t>
  </si>
  <si>
    <t>http://business.center.cz/business/sablony</t>
  </si>
  <si>
    <t xml:space="preserve">Prohlašuji, že tato šablona je mým duševním vlastnictvím. DEMO verzi lze šířit bez </t>
  </si>
  <si>
    <t>Karel Pechanec</t>
  </si>
  <si>
    <t>3 + 1</t>
  </si>
  <si>
    <t>HPHATS - SOFTWARE</t>
  </si>
  <si>
    <t>Eliška Pechancová</t>
  </si>
  <si>
    <t>790 55 Vidnava</t>
  </si>
  <si>
    <t>přízemí</t>
  </si>
  <si>
    <t>Ústřední</t>
  </si>
  <si>
    <t>úplné</t>
  </si>
  <si>
    <t>CZ</t>
  </si>
  <si>
    <t>Karel Pechanec ml.</t>
  </si>
  <si>
    <t>Hrdinů 292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</si>
</sst>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44" fillId="4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4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4" borderId="16" xfId="0" applyFill="1" applyBorder="1" applyAlignment="1">
      <alignment/>
    </xf>
    <xf numFmtId="0" fontId="44" fillId="4" borderId="17" xfId="0" applyFont="1" applyFill="1" applyBorder="1" applyAlignment="1">
      <alignment/>
    </xf>
    <xf numFmtId="0" fontId="44" fillId="4" borderId="0" xfId="0" applyFont="1" applyFill="1" applyAlignment="1">
      <alignment/>
    </xf>
    <xf numFmtId="0" fontId="27" fillId="4" borderId="14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33" borderId="19" xfId="0" applyFill="1" applyBorder="1" applyAlignment="1">
      <alignment/>
    </xf>
    <xf numFmtId="0" fontId="27" fillId="4" borderId="20" xfId="0" applyFont="1" applyFill="1" applyBorder="1" applyAlignment="1">
      <alignment/>
    </xf>
    <xf numFmtId="0" fontId="44" fillId="4" borderId="20" xfId="0" applyFont="1" applyFill="1" applyBorder="1" applyAlignment="1">
      <alignment/>
    </xf>
    <xf numFmtId="0" fontId="44" fillId="4" borderId="21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1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4" borderId="17" xfId="0" applyFill="1" applyBorder="1" applyAlignment="1">
      <alignment/>
    </xf>
    <xf numFmtId="2" fontId="27" fillId="33" borderId="21" xfId="0" applyNumberFormat="1" applyFont="1" applyFill="1" applyBorder="1" applyAlignment="1">
      <alignment/>
    </xf>
    <xf numFmtId="2" fontId="27" fillId="33" borderId="21" xfId="34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14" fontId="0" fillId="33" borderId="0" xfId="0" applyNumberFormat="1" applyFill="1" applyAlignment="1">
      <alignment/>
    </xf>
    <xf numFmtId="0" fontId="45" fillId="4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/>
    </xf>
    <xf numFmtId="14" fontId="0" fillId="4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44" fillId="4" borderId="11" xfId="0" applyFont="1" applyFill="1" applyBorder="1" applyAlignment="1">
      <alignment/>
    </xf>
    <xf numFmtId="14" fontId="0" fillId="33" borderId="13" xfId="0" applyNumberFormat="1" applyFill="1" applyBorder="1" applyAlignment="1">
      <alignment/>
    </xf>
    <xf numFmtId="14" fontId="0" fillId="33" borderId="20" xfId="0" applyNumberFormat="1" applyFill="1" applyBorder="1" applyAlignment="1">
      <alignment/>
    </xf>
    <xf numFmtId="0" fontId="27" fillId="4" borderId="13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4" fillId="4" borderId="22" xfId="0" applyFont="1" applyFill="1" applyBorder="1" applyAlignment="1">
      <alignment horizontal="center"/>
    </xf>
    <xf numFmtId="0" fontId="27" fillId="4" borderId="10" xfId="0" applyFont="1" applyFill="1" applyBorder="1" applyAlignment="1">
      <alignment/>
    </xf>
    <xf numFmtId="0" fontId="27" fillId="4" borderId="18" xfId="0" applyFont="1" applyFill="1" applyBorder="1" applyAlignment="1">
      <alignment/>
    </xf>
    <xf numFmtId="0" fontId="44" fillId="4" borderId="12" xfId="0" applyFont="1" applyFill="1" applyBorder="1" applyAlignment="1">
      <alignment/>
    </xf>
    <xf numFmtId="0" fontId="44" fillId="4" borderId="14" xfId="0" applyFont="1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46" fillId="4" borderId="11" xfId="0" applyFont="1" applyFill="1" applyBorder="1" applyAlignment="1" applyProtection="1">
      <alignment/>
      <protection/>
    </xf>
    <xf numFmtId="0" fontId="27" fillId="4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27" fillId="33" borderId="13" xfId="0" applyFont="1" applyFill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27" fillId="4" borderId="0" xfId="0" applyFont="1" applyFill="1" applyAlignment="1" applyProtection="1">
      <alignment horizontal="left"/>
      <protection/>
    </xf>
    <xf numFmtId="0" fontId="46" fillId="4" borderId="0" xfId="0" applyFont="1" applyFill="1" applyAlignment="1" applyProtection="1">
      <alignment/>
      <protection/>
    </xf>
    <xf numFmtId="0" fontId="27" fillId="4" borderId="0" xfId="0" applyFont="1" applyFill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0" fontId="44" fillId="4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 horizontal="center"/>
      <protection locked="0"/>
    </xf>
    <xf numFmtId="0" fontId="44" fillId="4" borderId="17" xfId="0" applyFont="1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44" fillId="4" borderId="13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right"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44" fillId="4" borderId="23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7" fillId="4" borderId="14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/>
      <protection locked="0"/>
    </xf>
    <xf numFmtId="14" fontId="0" fillId="33" borderId="21" xfId="0" applyNumberForma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44" fillId="33" borderId="20" xfId="0" applyFont="1" applyFill="1" applyBorder="1" applyAlignment="1" applyProtection="1">
      <alignment/>
      <protection locked="0"/>
    </xf>
    <xf numFmtId="0" fontId="44" fillId="33" borderId="23" xfId="0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26" fillId="33" borderId="18" xfId="0" applyFont="1" applyFill="1" applyBorder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14" fontId="0" fillId="33" borderId="21" xfId="0" applyNumberFormat="1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48" fillId="0" borderId="0" xfId="0" applyFont="1" applyAlignment="1">
      <alignment/>
    </xf>
    <xf numFmtId="0" fontId="28" fillId="33" borderId="0" xfId="36" applyFill="1" applyAlignment="1" applyProtection="1">
      <alignment/>
      <protection/>
    </xf>
    <xf numFmtId="0" fontId="49" fillId="0" borderId="0" xfId="0" applyFont="1" applyAlignment="1">
      <alignment/>
    </xf>
    <xf numFmtId="0" fontId="44" fillId="6" borderId="0" xfId="0" applyFont="1" applyFill="1" applyAlignment="1">
      <alignment/>
    </xf>
    <xf numFmtId="0" fontId="0" fillId="6" borderId="1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3" xfId="0" applyFill="1" applyBorder="1" applyAlignment="1">
      <alignment/>
    </xf>
    <xf numFmtId="0" fontId="28" fillId="33" borderId="0" xfId="36" applyFill="1" applyAlignment="1" applyProtection="1">
      <alignment/>
      <protection locked="0"/>
    </xf>
    <xf numFmtId="1" fontId="27" fillId="33" borderId="21" xfId="0" applyNumberFormat="1" applyFont="1" applyFill="1" applyBorder="1" applyAlignment="1">
      <alignment/>
    </xf>
    <xf numFmtId="49" fontId="27" fillId="33" borderId="21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8" fillId="33" borderId="2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27" fillId="33" borderId="21" xfId="3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21" xfId="0" applyFill="1" applyBorder="1" applyAlignment="1" applyProtection="1">
      <alignment horizontal="left"/>
      <protection locked="0"/>
    </xf>
    <xf numFmtId="14" fontId="0" fillId="33" borderId="21" xfId="0" applyNumberFormat="1" applyFill="1" applyBorder="1" applyAlignment="1" applyProtection="1">
      <alignment horizontal="left"/>
      <protection locked="0"/>
    </xf>
    <xf numFmtId="0" fontId="48" fillId="6" borderId="0" xfId="0" applyFont="1" applyFill="1" applyAlignment="1">
      <alignment/>
    </xf>
    <xf numFmtId="0" fontId="49" fillId="6" borderId="0" xfId="0" applyFont="1" applyFill="1" applyAlignment="1">
      <alignment/>
    </xf>
    <xf numFmtId="0" fontId="0" fillId="6" borderId="0" xfId="0" applyFill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phats.com/" TargetMode="External" /><Relationship Id="rId2" Type="http://schemas.openxmlformats.org/officeDocument/2006/relationships/hyperlink" Target="http://business.center.cz/business/sablon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ts@seznam.cz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9">
      <selection activeCell="E18" sqref="E18"/>
    </sheetView>
  </sheetViews>
  <sheetFormatPr defaultColWidth="9.140625" defaultRowHeight="15"/>
  <cols>
    <col min="1" max="1" width="6.7109375" style="0" customWidth="1"/>
    <col min="10" max="10" width="6.7109375" style="0" customWidth="1"/>
  </cols>
  <sheetData>
    <row r="1" spans="1:20" ht="15">
      <c r="A1" s="115"/>
      <c r="B1" s="110"/>
      <c r="C1" s="110"/>
      <c r="D1" s="110"/>
      <c r="E1" s="110"/>
      <c r="F1" s="110"/>
      <c r="G1" s="110"/>
      <c r="H1" s="110"/>
      <c r="I1" s="110"/>
      <c r="J1" s="112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">
      <c r="A2" s="116"/>
      <c r="B2" s="105"/>
      <c r="C2" s="105"/>
      <c r="D2" s="105"/>
      <c r="E2" s="105"/>
      <c r="F2" s="105"/>
      <c r="G2" s="105"/>
      <c r="H2" s="105"/>
      <c r="I2" s="105"/>
      <c r="J2" s="111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">
      <c r="A3" s="116"/>
      <c r="B3" s="105"/>
      <c r="C3" s="105"/>
      <c r="D3" s="105"/>
      <c r="E3" s="105"/>
      <c r="F3" s="105"/>
      <c r="G3" s="105"/>
      <c r="H3" s="105"/>
      <c r="I3" s="105"/>
      <c r="J3" s="111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5">
      <c r="A4" s="116"/>
      <c r="B4" s="105"/>
      <c r="C4" s="105"/>
      <c r="D4" s="105"/>
      <c r="E4" s="105"/>
      <c r="F4" s="105"/>
      <c r="G4" s="105"/>
      <c r="H4" s="105"/>
      <c r="I4" s="105"/>
      <c r="J4" s="111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8.75">
      <c r="A5" s="116"/>
      <c r="B5" s="105"/>
      <c r="C5" s="105"/>
      <c r="D5" s="106" t="s">
        <v>181</v>
      </c>
      <c r="H5" s="105"/>
      <c r="I5" s="105"/>
      <c r="J5" s="111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ht="18.75">
      <c r="A6" s="116"/>
      <c r="B6" s="105"/>
      <c r="C6" s="105"/>
      <c r="D6" s="132"/>
      <c r="E6" s="105"/>
      <c r="F6" s="105"/>
      <c r="G6" s="105"/>
      <c r="H6" s="105"/>
      <c r="I6" s="105"/>
      <c r="J6" s="111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ht="18.75">
      <c r="A7" s="116"/>
      <c r="B7" s="105"/>
      <c r="C7" s="105"/>
      <c r="D7" s="132"/>
      <c r="E7" s="105"/>
      <c r="F7" s="105"/>
      <c r="G7" s="105"/>
      <c r="H7" s="105"/>
      <c r="I7" s="105"/>
      <c r="J7" s="111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ht="15">
      <c r="A8" s="116"/>
      <c r="B8" s="105"/>
      <c r="C8" s="105"/>
      <c r="D8" s="105"/>
      <c r="E8" s="105"/>
      <c r="F8" s="105"/>
      <c r="G8" s="105"/>
      <c r="H8" s="105"/>
      <c r="I8" s="105"/>
      <c r="J8" s="111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15">
      <c r="A9" s="116"/>
      <c r="B9" s="33" t="s">
        <v>185</v>
      </c>
      <c r="C9" s="33"/>
      <c r="D9" s="33"/>
      <c r="E9" s="33"/>
      <c r="F9" s="33"/>
      <c r="G9" s="33"/>
      <c r="H9" s="33"/>
      <c r="I9" s="33"/>
      <c r="J9" s="111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ht="15">
      <c r="A10" s="116"/>
      <c r="B10" s="33" t="s">
        <v>178</v>
      </c>
      <c r="C10" s="33"/>
      <c r="D10" s="33"/>
      <c r="E10" s="33"/>
      <c r="F10" s="33"/>
      <c r="G10" s="33"/>
      <c r="H10" s="33"/>
      <c r="I10" s="33"/>
      <c r="J10" s="111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ht="15">
      <c r="A11" s="116"/>
      <c r="B11" s="33" t="s">
        <v>179</v>
      </c>
      <c r="C11" s="33"/>
      <c r="D11" s="33"/>
      <c r="E11" s="33"/>
      <c r="F11" s="33"/>
      <c r="G11" s="33"/>
      <c r="H11" s="33"/>
      <c r="I11" s="33"/>
      <c r="J11" s="111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15">
      <c r="A12" s="116"/>
      <c r="B12" s="33" t="s">
        <v>180</v>
      </c>
      <c r="C12" s="33"/>
      <c r="D12" s="33"/>
      <c r="E12" s="33"/>
      <c r="F12" s="33"/>
      <c r="G12" s="33"/>
      <c r="H12" s="33"/>
      <c r="I12" s="33"/>
      <c r="J12" s="111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ht="15">
      <c r="A13" s="116"/>
      <c r="B13" s="33" t="s">
        <v>182</v>
      </c>
      <c r="C13" s="33"/>
      <c r="D13" s="33"/>
      <c r="E13" s="33"/>
      <c r="F13" s="33"/>
      <c r="G13" s="33"/>
      <c r="H13" s="33"/>
      <c r="I13" s="33"/>
      <c r="J13" s="111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ht="15">
      <c r="A14" s="116"/>
      <c r="B14" s="33" t="s">
        <v>189</v>
      </c>
      <c r="C14" s="33"/>
      <c r="D14" s="33"/>
      <c r="E14" s="33"/>
      <c r="F14" s="33"/>
      <c r="G14" s="33"/>
      <c r="H14" s="33"/>
      <c r="I14" s="33"/>
      <c r="J14" s="111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ht="15">
      <c r="A15" s="116"/>
      <c r="B15" t="s">
        <v>184</v>
      </c>
      <c r="J15" s="111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  <row r="16" spans="1:20" ht="15">
      <c r="A16" s="116"/>
      <c r="B16" s="33" t="s">
        <v>183</v>
      </c>
      <c r="C16" s="33"/>
      <c r="D16" s="33"/>
      <c r="E16" s="33"/>
      <c r="F16" s="33"/>
      <c r="G16" s="33"/>
      <c r="H16" s="33"/>
      <c r="I16" s="33"/>
      <c r="J16" s="111"/>
      <c r="K16" s="126"/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ht="15">
      <c r="A17" s="116"/>
      <c r="B17" s="33" t="s">
        <v>190</v>
      </c>
      <c r="C17" s="33"/>
      <c r="D17" s="33"/>
      <c r="E17" s="33"/>
      <c r="F17" s="33"/>
      <c r="G17" s="33"/>
      <c r="H17" s="33"/>
      <c r="I17" s="33"/>
      <c r="J17" s="111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>
      <c r="A18" s="116"/>
      <c r="B18" s="33" t="s">
        <v>191</v>
      </c>
      <c r="C18" s="33"/>
      <c r="D18" s="107"/>
      <c r="E18" s="118" t="s">
        <v>186</v>
      </c>
      <c r="F18" s="33"/>
      <c r="G18" s="33"/>
      <c r="H18" s="33"/>
      <c r="I18" s="33"/>
      <c r="J18" s="111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5">
      <c r="A19" s="116"/>
      <c r="B19" s="33"/>
      <c r="C19" s="33"/>
      <c r="D19" s="107"/>
      <c r="E19" s="118"/>
      <c r="F19" s="33"/>
      <c r="G19" s="33"/>
      <c r="H19" s="33"/>
      <c r="I19" s="33"/>
      <c r="J19" s="111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5">
      <c r="A20" s="116"/>
      <c r="B20" s="105"/>
      <c r="C20" s="105"/>
      <c r="D20" s="105"/>
      <c r="E20" s="105"/>
      <c r="F20" s="105"/>
      <c r="G20" s="105"/>
      <c r="H20" s="105"/>
      <c r="I20" s="105"/>
      <c r="J20" s="111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5">
      <c r="A21" s="116"/>
      <c r="B21" s="105"/>
      <c r="C21" s="105"/>
      <c r="D21" s="105"/>
      <c r="E21" s="105"/>
      <c r="F21" s="105"/>
      <c r="G21" s="105"/>
      <c r="H21" s="105"/>
      <c r="I21" s="105"/>
      <c r="J21" s="111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15">
      <c r="A22" s="116"/>
      <c r="B22" s="105"/>
      <c r="C22" s="105"/>
      <c r="D22" s="105"/>
      <c r="E22" s="105"/>
      <c r="F22" s="105"/>
      <c r="G22" s="105"/>
      <c r="H22" s="105"/>
      <c r="I22" s="105"/>
      <c r="J22" s="111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ht="18.75">
      <c r="A23" s="116"/>
      <c r="B23" s="105"/>
      <c r="C23" s="105"/>
      <c r="D23" s="106" t="s">
        <v>187</v>
      </c>
      <c r="E23" s="108"/>
      <c r="F23" s="108"/>
      <c r="H23" s="105"/>
      <c r="I23" s="105"/>
      <c r="J23" s="111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8.75">
      <c r="A24" s="116"/>
      <c r="B24" s="105"/>
      <c r="C24" s="105"/>
      <c r="D24" s="132"/>
      <c r="E24" s="133"/>
      <c r="F24" s="133"/>
      <c r="G24" s="105"/>
      <c r="H24" s="105"/>
      <c r="I24" s="105"/>
      <c r="J24" s="111"/>
      <c r="K24" s="126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ht="15">
      <c r="A25" s="116"/>
      <c r="B25" s="105"/>
      <c r="C25" s="105"/>
      <c r="D25" s="105"/>
      <c r="E25" s="105"/>
      <c r="F25" s="105"/>
      <c r="G25" s="105"/>
      <c r="H25" s="105"/>
      <c r="I25" s="105"/>
      <c r="J25" s="111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">
      <c r="A26" s="116"/>
      <c r="B26" s="33" t="s">
        <v>203</v>
      </c>
      <c r="C26" s="33"/>
      <c r="D26" s="33"/>
      <c r="E26" s="33"/>
      <c r="F26" s="33"/>
      <c r="G26" s="33"/>
      <c r="H26" s="33"/>
      <c r="I26" s="33"/>
      <c r="J26" s="111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5">
      <c r="A27" s="116"/>
      <c r="B27" s="33" t="s">
        <v>197</v>
      </c>
      <c r="C27" s="33"/>
      <c r="D27" s="33"/>
      <c r="E27" s="33"/>
      <c r="F27" s="33"/>
      <c r="G27" s="107"/>
      <c r="H27" s="107"/>
      <c r="I27" s="33"/>
      <c r="J27" s="111"/>
      <c r="K27" s="126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ht="15">
      <c r="A28" s="116"/>
      <c r="B28" s="105"/>
      <c r="C28" s="105"/>
      <c r="D28" s="105"/>
      <c r="E28" s="105"/>
      <c r="F28" s="105"/>
      <c r="G28" s="105"/>
      <c r="H28" s="105"/>
      <c r="I28" s="105"/>
      <c r="J28" s="111"/>
      <c r="K28" s="126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5">
      <c r="A29" s="116"/>
      <c r="B29" s="105"/>
      <c r="C29" s="105"/>
      <c r="D29" s="105"/>
      <c r="E29" s="105"/>
      <c r="F29" s="105"/>
      <c r="G29" s="105"/>
      <c r="H29" s="105"/>
      <c r="I29" s="105"/>
      <c r="J29" s="111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ht="15">
      <c r="A30" s="116"/>
      <c r="B30" s="105"/>
      <c r="C30" s="105"/>
      <c r="D30" s="105"/>
      <c r="E30" s="105"/>
      <c r="F30" s="105"/>
      <c r="G30" s="105"/>
      <c r="H30" s="105"/>
      <c r="I30" s="105"/>
      <c r="J30" s="111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8.75">
      <c r="A31" s="116"/>
      <c r="B31" s="105"/>
      <c r="C31" s="105"/>
      <c r="D31" s="106" t="s">
        <v>188</v>
      </c>
      <c r="H31" s="105"/>
      <c r="I31" s="105"/>
      <c r="J31" s="111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8.75">
      <c r="A32" s="116"/>
      <c r="B32" s="105"/>
      <c r="C32" s="105"/>
      <c r="D32" s="132"/>
      <c r="E32" s="105"/>
      <c r="F32" s="105"/>
      <c r="G32" s="105"/>
      <c r="H32" s="105"/>
      <c r="I32" s="105"/>
      <c r="J32" s="111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">
      <c r="A33" s="116"/>
      <c r="B33" s="105"/>
      <c r="C33" s="105"/>
      <c r="D33" s="105"/>
      <c r="E33" s="105"/>
      <c r="F33" s="105"/>
      <c r="G33" s="105"/>
      <c r="H33" s="105"/>
      <c r="I33" s="105"/>
      <c r="J33" s="111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">
      <c r="A34" s="116"/>
      <c r="B34" s="33" t="s">
        <v>198</v>
      </c>
      <c r="C34" s="33"/>
      <c r="D34" s="33"/>
      <c r="E34" s="33"/>
      <c r="F34" s="33"/>
      <c r="G34" s="33"/>
      <c r="H34" s="33"/>
      <c r="I34" s="33"/>
      <c r="J34" s="111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">
      <c r="A35" s="116"/>
      <c r="B35" s="33" t="s">
        <v>199</v>
      </c>
      <c r="C35" s="33"/>
      <c r="D35" s="33"/>
      <c r="E35" s="33"/>
      <c r="F35" s="33"/>
      <c r="G35" s="33"/>
      <c r="H35" s="33"/>
      <c r="I35" s="33"/>
      <c r="J35" s="111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15">
      <c r="A36" s="116"/>
      <c r="B36" s="33" t="s">
        <v>201</v>
      </c>
      <c r="C36" s="33"/>
      <c r="D36" s="33"/>
      <c r="E36" s="33"/>
      <c r="F36" s="33"/>
      <c r="G36" s="33"/>
      <c r="H36" s="33"/>
      <c r="I36" s="33"/>
      <c r="J36" s="111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5">
      <c r="A37" s="116"/>
      <c r="B37" s="33" t="s">
        <v>200</v>
      </c>
      <c r="C37" s="33"/>
      <c r="D37" s="118" t="s">
        <v>202</v>
      </c>
      <c r="E37" s="118"/>
      <c r="F37" s="103"/>
      <c r="G37" s="33"/>
      <c r="H37" s="33"/>
      <c r="I37" s="33"/>
      <c r="J37" s="111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ht="15">
      <c r="A38" s="116"/>
      <c r="B38" s="33"/>
      <c r="C38" s="33"/>
      <c r="D38" s="107"/>
      <c r="E38" s="118"/>
      <c r="F38" s="103"/>
      <c r="G38" s="33"/>
      <c r="H38" s="33"/>
      <c r="I38" s="33"/>
      <c r="J38" s="111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15">
      <c r="A39" s="116"/>
      <c r="B39" s="105"/>
      <c r="C39" s="105"/>
      <c r="D39" s="105"/>
      <c r="E39" s="105"/>
      <c r="F39" s="105"/>
      <c r="G39" s="105"/>
      <c r="H39" s="105"/>
      <c r="I39" s="105"/>
      <c r="J39" s="111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">
      <c r="A40" s="116"/>
      <c r="B40" s="105"/>
      <c r="C40" s="105"/>
      <c r="D40" s="105"/>
      <c r="E40" s="105"/>
      <c r="F40" s="105"/>
      <c r="G40" s="105"/>
      <c r="H40" s="105"/>
      <c r="I40" s="105"/>
      <c r="J40" s="111"/>
      <c r="K40" s="126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1:20" ht="15">
      <c r="A41" s="116"/>
      <c r="B41" s="105"/>
      <c r="C41" s="109"/>
      <c r="D41" s="109"/>
      <c r="E41" s="105"/>
      <c r="F41" s="105"/>
      <c r="G41" s="105"/>
      <c r="H41" s="105"/>
      <c r="I41" s="105"/>
      <c r="J41" s="111"/>
      <c r="K41" s="126"/>
      <c r="L41" s="126"/>
      <c r="M41" s="126"/>
      <c r="N41" s="126"/>
      <c r="O41" s="126"/>
      <c r="P41" s="126"/>
      <c r="Q41" s="126"/>
      <c r="R41" s="126"/>
      <c r="S41" s="126"/>
      <c r="T41" s="126"/>
    </row>
    <row r="42" spans="1:20" ht="15">
      <c r="A42" s="116"/>
      <c r="B42" s="105"/>
      <c r="C42" s="134"/>
      <c r="D42" s="134"/>
      <c r="E42" s="134"/>
      <c r="F42" s="134"/>
      <c r="G42" s="134"/>
      <c r="H42" s="134"/>
      <c r="I42" s="105"/>
      <c r="J42" s="111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1:20" ht="15">
      <c r="A43" s="116"/>
      <c r="B43" s="105"/>
      <c r="C43" s="109"/>
      <c r="D43" s="105"/>
      <c r="E43" s="105"/>
      <c r="F43" s="105"/>
      <c r="G43" s="105"/>
      <c r="H43" s="105"/>
      <c r="I43" s="105"/>
      <c r="J43" s="111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20" ht="15">
      <c r="A44" s="116"/>
      <c r="B44" s="105"/>
      <c r="C44" s="109"/>
      <c r="D44" s="105"/>
      <c r="E44" s="105"/>
      <c r="F44" s="105"/>
      <c r="G44" s="105"/>
      <c r="H44" s="105"/>
      <c r="I44" s="105"/>
      <c r="J44" s="111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">
      <c r="A45" s="116"/>
      <c r="B45" s="105"/>
      <c r="C45" s="105"/>
      <c r="D45" s="105"/>
      <c r="E45" s="105"/>
      <c r="F45" s="105"/>
      <c r="G45" s="105"/>
      <c r="H45" s="105"/>
      <c r="I45" s="105"/>
      <c r="J45" s="111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20" ht="15">
      <c r="A46" s="116"/>
      <c r="B46" s="105"/>
      <c r="C46" s="105"/>
      <c r="D46" s="105"/>
      <c r="E46" s="105"/>
      <c r="F46" s="105"/>
      <c r="G46" s="105"/>
      <c r="H46" s="135"/>
      <c r="I46" s="105"/>
      <c r="J46" s="111"/>
      <c r="K46" s="126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1:20" ht="15">
      <c r="A47" s="116"/>
      <c r="B47" s="105"/>
      <c r="C47" s="105"/>
      <c r="D47" s="105"/>
      <c r="E47" s="105"/>
      <c r="F47" s="105"/>
      <c r="G47" s="105"/>
      <c r="H47" s="105"/>
      <c r="I47" s="105"/>
      <c r="J47" s="111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ht="15">
      <c r="A48" s="117"/>
      <c r="B48" s="113"/>
      <c r="C48" s="113"/>
      <c r="D48" s="113"/>
      <c r="E48" s="113"/>
      <c r="F48" s="113"/>
      <c r="G48" s="113"/>
      <c r="H48" s="113"/>
      <c r="I48" s="113"/>
      <c r="J48" s="114"/>
      <c r="K48" s="126"/>
      <c r="L48" s="126"/>
      <c r="M48" s="126"/>
      <c r="N48" s="126"/>
      <c r="O48" s="126"/>
      <c r="P48" s="126"/>
      <c r="Q48" s="126"/>
      <c r="R48" s="126"/>
      <c r="S48" s="126"/>
      <c r="T48" s="126"/>
    </row>
    <row r="49" spans="1:20" ht="1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ht="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</row>
    <row r="52" spans="1:20" ht="1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</row>
    <row r="53" spans="1:20" ht="1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ht="1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</row>
    <row r="55" spans="1:20" ht="1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</row>
    <row r="56" spans="1:20" ht="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</row>
    <row r="57" spans="1:20" ht="1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</row>
    <row r="58" spans="1:20" ht="1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</row>
    <row r="59" spans="1:20" ht="1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</row>
    <row r="60" spans="1:20" ht="1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</row>
    <row r="61" spans="1:20" ht="1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</row>
    <row r="62" spans="1:20" ht="1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</row>
    <row r="63" spans="1:20" ht="1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1:20" ht="1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</row>
    <row r="69" spans="1:20" ht="1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</row>
    <row r="70" spans="1:20" ht="1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</row>
    <row r="71" spans="1:20" ht="1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</row>
    <row r="72" spans="1:20" ht="1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</row>
    <row r="73" spans="1:20" ht="1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ht="1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</row>
    <row r="75" spans="1:20" ht="1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</row>
    <row r="76" spans="1:20" ht="1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</row>
    <row r="77" spans="1:20" ht="1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</row>
    <row r="78" spans="1:20" ht="1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</row>
    <row r="79" spans="2:20" ht="1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</row>
  </sheetData>
  <sheetProtection password="8F96" sheet="1" selectLockedCells="1"/>
  <hyperlinks>
    <hyperlink ref="E18" r:id="rId1" display="www.hphats.com"/>
    <hyperlink ref="D37" r:id="rId2" display="http://business.center.cz/business/sablony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11">
      <selection activeCell="I34" sqref="I34"/>
    </sheetView>
  </sheetViews>
  <sheetFormatPr defaultColWidth="9.140625" defaultRowHeight="15"/>
  <cols>
    <col min="2" max="2" width="10.140625" style="0" bestFit="1" customWidth="1"/>
    <col min="4" max="4" width="9.140625" style="0" customWidth="1"/>
    <col min="5" max="5" width="10.7109375" style="0" customWidth="1"/>
    <col min="6" max="6" width="10.00390625" style="0" bestFit="1" customWidth="1"/>
    <col min="9" max="9" width="9.140625" style="0" customWidth="1"/>
  </cols>
  <sheetData>
    <row r="1" spans="1:20" ht="15">
      <c r="A1" s="53" t="s">
        <v>192</v>
      </c>
      <c r="B1" s="54"/>
      <c r="C1" s="55"/>
      <c r="D1" s="86" t="s">
        <v>35</v>
      </c>
      <c r="E1" s="56"/>
      <c r="F1" s="57"/>
      <c r="G1" s="53" t="s">
        <v>0</v>
      </c>
      <c r="H1" s="54"/>
      <c r="I1" s="58">
        <v>1</v>
      </c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" customHeight="1">
      <c r="A2" s="59" t="s">
        <v>206</v>
      </c>
      <c r="B2" s="60"/>
      <c r="C2" s="61"/>
      <c r="D2" s="62" t="s">
        <v>7</v>
      </c>
      <c r="E2" s="63"/>
      <c r="F2" s="64"/>
      <c r="G2" s="65" t="s">
        <v>1</v>
      </c>
      <c r="H2" s="66"/>
      <c r="I2" s="67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">
      <c r="A3" s="53" t="s">
        <v>196</v>
      </c>
      <c r="B3" s="68"/>
      <c r="C3" s="55"/>
      <c r="D3" s="69"/>
      <c r="E3" s="70">
        <v>790552921</v>
      </c>
      <c r="F3" s="68"/>
      <c r="G3" s="71" t="s">
        <v>2</v>
      </c>
      <c r="H3" s="68"/>
      <c r="I3" s="72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5" customHeight="1">
      <c r="A4" s="73"/>
      <c r="B4" s="74"/>
      <c r="C4" s="75"/>
      <c r="D4" s="76" t="s">
        <v>3</v>
      </c>
      <c r="E4" s="77"/>
      <c r="F4" s="78"/>
      <c r="G4" s="79"/>
      <c r="H4" s="77"/>
      <c r="I4" s="80" t="s">
        <v>205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5">
      <c r="A5" s="53" t="s">
        <v>4</v>
      </c>
      <c r="B5" s="68"/>
      <c r="C5" s="68"/>
      <c r="D5" s="55"/>
      <c r="E5" s="69" t="s">
        <v>5</v>
      </c>
      <c r="F5" s="68"/>
      <c r="G5" s="55"/>
      <c r="H5" s="69" t="s">
        <v>6</v>
      </c>
      <c r="I5" s="55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ht="15">
      <c r="A6" s="59" t="s">
        <v>204</v>
      </c>
      <c r="B6" s="60"/>
      <c r="C6" s="60"/>
      <c r="D6" s="81"/>
      <c r="E6" s="73" t="s">
        <v>207</v>
      </c>
      <c r="F6" s="74"/>
      <c r="G6" s="75"/>
      <c r="H6" s="79"/>
      <c r="I6" s="80">
        <v>2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ht="15">
      <c r="A7" s="53" t="s">
        <v>8</v>
      </c>
      <c r="B7" s="68"/>
      <c r="C7" s="68"/>
      <c r="D7" s="55"/>
      <c r="E7" s="69" t="s">
        <v>9</v>
      </c>
      <c r="F7" s="68"/>
      <c r="G7" s="55"/>
      <c r="H7" s="82" t="s">
        <v>10</v>
      </c>
      <c r="I7" s="82" t="s">
        <v>11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ht="15">
      <c r="A8" s="73" t="s">
        <v>214</v>
      </c>
      <c r="B8" s="74"/>
      <c r="C8" s="74"/>
      <c r="D8" s="75"/>
      <c r="E8" s="73" t="s">
        <v>208</v>
      </c>
      <c r="F8" s="74"/>
      <c r="G8" s="75"/>
      <c r="H8" s="83">
        <v>1</v>
      </c>
      <c r="I8" s="83" t="s">
        <v>209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15">
      <c r="A9" s="53" t="s">
        <v>12</v>
      </c>
      <c r="B9" s="68"/>
      <c r="C9" s="68"/>
      <c r="D9" s="55"/>
      <c r="E9" s="69" t="s">
        <v>13</v>
      </c>
      <c r="F9" s="68"/>
      <c r="G9" s="55"/>
      <c r="H9" s="69" t="s">
        <v>14</v>
      </c>
      <c r="I9" s="5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ht="15">
      <c r="A10" s="84" t="s">
        <v>210</v>
      </c>
      <c r="B10" s="74"/>
      <c r="C10" s="74"/>
      <c r="D10" s="75"/>
      <c r="E10" s="85">
        <v>90</v>
      </c>
      <c r="F10" s="74" t="s">
        <v>35</v>
      </c>
      <c r="G10" s="75"/>
      <c r="H10" s="73" t="s">
        <v>211</v>
      </c>
      <c r="I10" s="7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ht="15">
      <c r="A11" s="20" t="s">
        <v>15</v>
      </c>
      <c r="B11" s="17"/>
      <c r="C11" s="17"/>
      <c r="D11" s="87">
        <v>28.65</v>
      </c>
      <c r="E11" s="20" t="s">
        <v>16</v>
      </c>
      <c r="F11" s="17"/>
      <c r="G11" s="17"/>
      <c r="H11" s="17"/>
      <c r="I11" s="18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15">
      <c r="A12" s="21" t="s">
        <v>17</v>
      </c>
      <c r="B12" s="18"/>
      <c r="C12" s="22" t="s">
        <v>18</v>
      </c>
      <c r="D12" s="22" t="s">
        <v>19</v>
      </c>
      <c r="E12" s="22" t="s">
        <v>25</v>
      </c>
      <c r="F12" s="22" t="s">
        <v>20</v>
      </c>
      <c r="G12" s="22" t="s">
        <v>21</v>
      </c>
      <c r="H12" s="22" t="s">
        <v>22</v>
      </c>
      <c r="I12" s="22" t="s">
        <v>23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ht="15">
      <c r="A13" s="88" t="s">
        <v>24</v>
      </c>
      <c r="B13" s="89"/>
      <c r="C13" s="90">
        <v>30.25</v>
      </c>
      <c r="D13" s="90">
        <v>1</v>
      </c>
      <c r="E13" s="91" t="s">
        <v>26</v>
      </c>
      <c r="F13" s="90">
        <v>1</v>
      </c>
      <c r="G13" s="92">
        <v>40848</v>
      </c>
      <c r="H13" s="90">
        <v>5870</v>
      </c>
      <c r="I13" s="90">
        <v>6.6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ht="15">
      <c r="A14" s="88" t="s">
        <v>27</v>
      </c>
      <c r="B14" s="87"/>
      <c r="C14" s="90">
        <v>24.15</v>
      </c>
      <c r="D14" s="90">
        <v>1</v>
      </c>
      <c r="E14" s="91" t="s">
        <v>28</v>
      </c>
      <c r="F14" s="90">
        <v>1</v>
      </c>
      <c r="G14" s="92">
        <v>40848</v>
      </c>
      <c r="H14" s="90">
        <v>12600</v>
      </c>
      <c r="I14" s="90">
        <v>5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ht="15">
      <c r="A15" s="88" t="s">
        <v>29</v>
      </c>
      <c r="B15" s="89"/>
      <c r="C15" s="90">
        <v>10.56</v>
      </c>
      <c r="D15" s="90">
        <v>1</v>
      </c>
      <c r="E15" s="91" t="s">
        <v>30</v>
      </c>
      <c r="F15" s="90">
        <v>0</v>
      </c>
      <c r="G15" s="90" t="s">
        <v>35</v>
      </c>
      <c r="H15" s="90">
        <v>0</v>
      </c>
      <c r="I15" s="90">
        <v>5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  <row r="16" spans="1:20" ht="15">
      <c r="A16" s="88" t="s">
        <v>31</v>
      </c>
      <c r="B16" s="89"/>
      <c r="C16" s="90">
        <v>0</v>
      </c>
      <c r="D16" s="90">
        <v>1</v>
      </c>
      <c r="E16" s="91" t="s">
        <v>32</v>
      </c>
      <c r="F16" s="90">
        <v>1</v>
      </c>
      <c r="G16" s="92">
        <v>40848</v>
      </c>
      <c r="H16" s="90">
        <v>9800</v>
      </c>
      <c r="I16" s="90">
        <v>10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ht="15">
      <c r="A17" s="88" t="s">
        <v>33</v>
      </c>
      <c r="B17" s="89"/>
      <c r="C17" s="90">
        <v>0</v>
      </c>
      <c r="D17" s="90">
        <v>1</v>
      </c>
      <c r="E17" s="91" t="s">
        <v>34</v>
      </c>
      <c r="F17" s="90">
        <v>0</v>
      </c>
      <c r="G17" s="90" t="s">
        <v>35</v>
      </c>
      <c r="H17" s="90">
        <v>0</v>
      </c>
      <c r="I17" s="90">
        <v>10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5">
      <c r="A18" s="88" t="s">
        <v>36</v>
      </c>
      <c r="B18" s="89"/>
      <c r="C18" s="90">
        <v>0</v>
      </c>
      <c r="D18" s="90">
        <v>1</v>
      </c>
      <c r="E18" s="91" t="s">
        <v>37</v>
      </c>
      <c r="F18" s="90">
        <v>0</v>
      </c>
      <c r="G18" s="90"/>
      <c r="H18" s="90">
        <v>0</v>
      </c>
      <c r="I18" s="90">
        <v>5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5">
      <c r="A19" s="88" t="s">
        <v>38</v>
      </c>
      <c r="B19" s="89"/>
      <c r="C19" s="90">
        <v>12.56</v>
      </c>
      <c r="D19" s="90">
        <v>1</v>
      </c>
      <c r="E19" s="91" t="s">
        <v>39</v>
      </c>
      <c r="F19" s="90">
        <v>4</v>
      </c>
      <c r="G19" s="92">
        <v>40848</v>
      </c>
      <c r="H19" s="90">
        <v>450</v>
      </c>
      <c r="I19" s="90">
        <v>12.5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5">
      <c r="A20" s="88" t="s">
        <v>40</v>
      </c>
      <c r="B20" s="89"/>
      <c r="C20" s="90">
        <v>6.25</v>
      </c>
      <c r="D20" s="90">
        <v>1</v>
      </c>
      <c r="E20" s="26" t="s">
        <v>41</v>
      </c>
      <c r="F20" s="17"/>
      <c r="G20" s="17"/>
      <c r="H20" s="17"/>
      <c r="I20" s="127">
        <f>SUM((((F13*H13*(I13/100/12))+(F14*H14*(I14/100/12))+(F15*H15*(I15/100)/12)+(F16*H16*(I16/100/12)+(F17*H17*(I17/100/12)+(F18*H18*(I18/100/12)+(F19*H19*(I19/100/12))))))))</f>
        <v>185.20166666666665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5">
      <c r="A21" s="88" t="s">
        <v>42</v>
      </c>
      <c r="B21" s="89"/>
      <c r="C21" s="90">
        <v>3.2</v>
      </c>
      <c r="D21" s="90">
        <v>1</v>
      </c>
      <c r="E21" s="26"/>
      <c r="F21" s="17"/>
      <c r="G21" s="17"/>
      <c r="H21" s="17"/>
      <c r="I21" s="18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15">
      <c r="A22" s="88" t="s">
        <v>43</v>
      </c>
      <c r="B22" s="89"/>
      <c r="C22" s="90">
        <v>1.25</v>
      </c>
      <c r="D22" s="90">
        <v>1</v>
      </c>
      <c r="E22" s="20" t="s">
        <v>44</v>
      </c>
      <c r="F22" s="17"/>
      <c r="G22" s="17"/>
      <c r="H22" s="17"/>
      <c r="I22" s="18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ht="15">
      <c r="A23" s="88" t="s">
        <v>45</v>
      </c>
      <c r="B23" s="89"/>
      <c r="C23" s="90">
        <v>0</v>
      </c>
      <c r="D23" s="90">
        <v>1</v>
      </c>
      <c r="E23" s="91" t="s">
        <v>46</v>
      </c>
      <c r="F23" s="93">
        <v>1800</v>
      </c>
      <c r="G23" s="91" t="s">
        <v>47</v>
      </c>
      <c r="H23" s="93"/>
      <c r="I23" s="93">
        <v>120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5">
      <c r="A24" s="88" t="s">
        <v>48</v>
      </c>
      <c r="B24" s="89"/>
      <c r="C24" s="90">
        <v>0</v>
      </c>
      <c r="D24" s="90">
        <v>1</v>
      </c>
      <c r="E24" s="91" t="s">
        <v>49</v>
      </c>
      <c r="F24" s="93">
        <v>0</v>
      </c>
      <c r="G24" s="94" t="s">
        <v>50</v>
      </c>
      <c r="H24" s="89"/>
      <c r="I24" s="93">
        <v>30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ht="15">
      <c r="A25" s="88" t="s">
        <v>51</v>
      </c>
      <c r="B25" s="89"/>
      <c r="C25" s="90">
        <v>0</v>
      </c>
      <c r="D25" s="90">
        <v>1</v>
      </c>
      <c r="E25" s="91" t="s">
        <v>52</v>
      </c>
      <c r="F25" s="93">
        <v>0</v>
      </c>
      <c r="G25" s="94" t="s">
        <v>53</v>
      </c>
      <c r="H25" s="89"/>
      <c r="I25" s="93">
        <v>50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">
      <c r="A26" s="88" t="s">
        <v>54</v>
      </c>
      <c r="B26" s="89"/>
      <c r="C26" s="90">
        <v>3.22</v>
      </c>
      <c r="D26" s="90">
        <v>0.5</v>
      </c>
      <c r="E26" s="91" t="s">
        <v>55</v>
      </c>
      <c r="F26" s="93">
        <v>0</v>
      </c>
      <c r="G26" s="94" t="s">
        <v>56</v>
      </c>
      <c r="H26" s="89"/>
      <c r="I26" s="93">
        <v>20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5">
      <c r="A27" s="88" t="s">
        <v>57</v>
      </c>
      <c r="B27" s="89"/>
      <c r="C27" s="90">
        <v>0</v>
      </c>
      <c r="D27" s="90">
        <v>1</v>
      </c>
      <c r="E27" s="91" t="s">
        <v>58</v>
      </c>
      <c r="F27" s="93">
        <v>0</v>
      </c>
      <c r="G27" s="94" t="s">
        <v>59</v>
      </c>
      <c r="H27" s="89"/>
      <c r="I27" s="93">
        <v>0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ht="15">
      <c r="A28" s="88" t="s">
        <v>60</v>
      </c>
      <c r="B28" s="89"/>
      <c r="C28" s="90">
        <v>0</v>
      </c>
      <c r="D28" s="90">
        <v>0.5</v>
      </c>
      <c r="E28" s="95" t="s">
        <v>61</v>
      </c>
      <c r="F28" s="96">
        <v>0</v>
      </c>
      <c r="G28" s="97" t="s">
        <v>62</v>
      </c>
      <c r="H28" s="89"/>
      <c r="I28" s="93">
        <v>0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5">
      <c r="A29" s="88" t="s">
        <v>63</v>
      </c>
      <c r="B29" s="89"/>
      <c r="C29" s="90">
        <v>0</v>
      </c>
      <c r="D29" s="98">
        <v>0.5</v>
      </c>
      <c r="E29" s="26" t="s">
        <v>64</v>
      </c>
      <c r="F29" s="17"/>
      <c r="G29" s="17"/>
      <c r="H29" s="17"/>
      <c r="I29" s="31">
        <f>SUM(F23+I23+F24+I24+F25+I25+F26+I26+F27+I27+F28+I28)</f>
        <v>2020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ht="15">
      <c r="A30" s="88" t="s">
        <v>65</v>
      </c>
      <c r="B30" s="89"/>
      <c r="C30" s="90">
        <v>0</v>
      </c>
      <c r="D30" s="90">
        <v>0.5</v>
      </c>
      <c r="E30" s="20" t="s">
        <v>66</v>
      </c>
      <c r="F30" s="17"/>
      <c r="G30" s="93">
        <v>25</v>
      </c>
      <c r="H30" s="93">
        <v>16</v>
      </c>
      <c r="I30" s="31">
        <f>G30*H30</f>
        <v>400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">
      <c r="A31" s="27" t="s">
        <v>67</v>
      </c>
      <c r="B31" s="3"/>
      <c r="C31" s="25">
        <f>C13+C14+C15+C16+C16+C17+C18+C19+C20+C21+C22+C23+C24+C25+C26+C27+C28+C29+C30</f>
        <v>91.44</v>
      </c>
      <c r="D31" s="25">
        <f>(C13*D13)+(C14*D14)+(C15*D15)+(C16*D16)+(C17*D17)+(C18*D18)+(C19*D19)+(C20*D20)+(C21*D21)+(C22*D22)+(C23*D23)+(C24*D24)+(C25*D25)+(C26*D26)+(C27*D27)+(C28*D28)+(C29*D29)+(C30*D30)</f>
        <v>89.83</v>
      </c>
      <c r="E31" s="20" t="s">
        <v>68</v>
      </c>
      <c r="F31" s="17"/>
      <c r="G31" s="3"/>
      <c r="H31" s="3"/>
      <c r="I31" s="32">
        <f>D31*D11</f>
        <v>2573.6295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">
      <c r="A32" s="26" t="s">
        <v>69</v>
      </c>
      <c r="B32" s="17"/>
      <c r="C32" s="88" t="s">
        <v>70</v>
      </c>
      <c r="D32" s="87"/>
      <c r="E32" s="28" t="s">
        <v>71</v>
      </c>
      <c r="F32" s="88">
        <v>200</v>
      </c>
      <c r="G32" s="26" t="s">
        <v>72</v>
      </c>
      <c r="H32" s="17"/>
      <c r="I32" s="93">
        <v>200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">
      <c r="A33" s="20" t="s">
        <v>73</v>
      </c>
      <c r="B33" s="17"/>
      <c r="C33" s="17"/>
      <c r="D33" s="17"/>
      <c r="E33" s="17"/>
      <c r="F33" s="17"/>
      <c r="G33" s="17"/>
      <c r="H33" s="17"/>
      <c r="I33" s="119">
        <f>INT(I20+I29+I30-F32+I32+I31)</f>
        <v>5178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">
      <c r="A34" s="26"/>
      <c r="B34" s="1"/>
      <c r="C34" s="1"/>
      <c r="D34" s="1"/>
      <c r="E34" s="1"/>
      <c r="F34" s="1"/>
      <c r="G34" s="1"/>
      <c r="H34" s="1"/>
      <c r="I34" s="18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">
      <c r="A35" s="20" t="s">
        <v>74</v>
      </c>
      <c r="B35" s="17"/>
      <c r="C35" s="3"/>
      <c r="D35" s="3"/>
      <c r="E35" s="17"/>
      <c r="F35" s="17"/>
      <c r="G35" s="17"/>
      <c r="H35" s="17"/>
      <c r="I35" s="18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15">
      <c r="A36" s="21" t="s">
        <v>75</v>
      </c>
      <c r="B36" s="17"/>
      <c r="C36" s="17"/>
      <c r="D36" s="22" t="s">
        <v>76</v>
      </c>
      <c r="E36" s="22" t="s">
        <v>77</v>
      </c>
      <c r="F36" s="21" t="s">
        <v>75</v>
      </c>
      <c r="G36" s="17"/>
      <c r="H36" s="22" t="s">
        <v>76</v>
      </c>
      <c r="I36" s="22" t="s">
        <v>78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5">
      <c r="A37" s="34" t="str">
        <f>A6</f>
        <v>Karel Pechanec</v>
      </c>
      <c r="B37" s="24"/>
      <c r="C37" s="24"/>
      <c r="D37" s="92" t="s">
        <v>35</v>
      </c>
      <c r="E37" s="90" t="s">
        <v>212</v>
      </c>
      <c r="F37" s="88" t="s">
        <v>35</v>
      </c>
      <c r="G37" s="99"/>
      <c r="H37" s="90"/>
      <c r="I37" s="90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ht="15">
      <c r="A38" s="29" t="str">
        <f>E6</f>
        <v>Eliška Pechancová</v>
      </c>
      <c r="B38" s="24"/>
      <c r="C38" s="24"/>
      <c r="D38" s="92" t="s">
        <v>35</v>
      </c>
      <c r="E38" s="90" t="s">
        <v>212</v>
      </c>
      <c r="F38" s="88" t="s">
        <v>35</v>
      </c>
      <c r="G38" s="89"/>
      <c r="H38" s="90"/>
      <c r="I38" s="90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15">
      <c r="A39" s="88"/>
      <c r="B39" s="89"/>
      <c r="C39" s="89"/>
      <c r="D39" s="90"/>
      <c r="E39" s="90"/>
      <c r="F39" s="88" t="s">
        <v>35</v>
      </c>
      <c r="G39" s="89"/>
      <c r="H39" s="90"/>
      <c r="I39" s="90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">
      <c r="A40" s="88" t="s">
        <v>35</v>
      </c>
      <c r="B40" s="89"/>
      <c r="C40" s="89"/>
      <c r="D40" s="93"/>
      <c r="E40" s="93"/>
      <c r="F40" s="88" t="s">
        <v>35</v>
      </c>
      <c r="G40" s="89"/>
      <c r="H40" s="93"/>
      <c r="I40" s="93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1:20" ht="15">
      <c r="A41" s="88" t="s">
        <v>35</v>
      </c>
      <c r="B41" s="89"/>
      <c r="C41" s="89"/>
      <c r="D41" s="90"/>
      <c r="E41" s="90"/>
      <c r="F41" s="88" t="s">
        <v>35</v>
      </c>
      <c r="G41" s="89"/>
      <c r="H41" s="90"/>
      <c r="I41" s="90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</row>
    <row r="42" spans="1:20" ht="15">
      <c r="A42" s="30"/>
      <c r="B42" s="1"/>
      <c r="C42" s="1"/>
      <c r="D42" s="1"/>
      <c r="E42" s="1"/>
      <c r="F42" s="1"/>
      <c r="G42" s="1"/>
      <c r="H42" s="1"/>
      <c r="I42" s="11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1:20" ht="15">
      <c r="A43" s="30"/>
      <c r="B43" s="1"/>
      <c r="C43" s="1"/>
      <c r="D43" s="1"/>
      <c r="E43" s="1"/>
      <c r="F43" s="1"/>
      <c r="G43" s="1"/>
      <c r="H43" s="1"/>
      <c r="I43" s="11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20" ht="15">
      <c r="A44" s="30"/>
      <c r="B44" s="1"/>
      <c r="C44" s="1"/>
      <c r="D44" s="1"/>
      <c r="E44" s="1"/>
      <c r="F44" s="1"/>
      <c r="G44" s="1"/>
      <c r="H44" s="1"/>
      <c r="I44" s="11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">
      <c r="A45" s="12" t="s">
        <v>80</v>
      </c>
      <c r="B45" s="100">
        <v>40873</v>
      </c>
      <c r="C45" s="101"/>
      <c r="D45" s="1"/>
      <c r="E45" s="1" t="s">
        <v>193</v>
      </c>
      <c r="F45" s="1"/>
      <c r="G45" s="1"/>
      <c r="H45" s="1"/>
      <c r="I45" s="11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20" ht="15">
      <c r="A46" s="30"/>
      <c r="B46" s="1"/>
      <c r="C46" s="1"/>
      <c r="D46" s="1"/>
      <c r="E46" s="1"/>
      <c r="F46" s="1"/>
      <c r="G46" s="1"/>
      <c r="H46" s="1"/>
      <c r="I46" s="11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1:20" ht="15">
      <c r="A47" s="12" t="s">
        <v>79</v>
      </c>
      <c r="B47" s="101" t="s">
        <v>213</v>
      </c>
      <c r="C47" s="101"/>
      <c r="D47" s="1"/>
      <c r="E47" s="8"/>
      <c r="F47" s="8"/>
      <c r="G47" s="8"/>
      <c r="H47" s="8"/>
      <c r="I47" s="11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ht="15">
      <c r="A48" s="12"/>
      <c r="B48" s="68"/>
      <c r="C48" s="68"/>
      <c r="D48" s="1"/>
      <c r="E48" s="40"/>
      <c r="F48" s="40" t="s">
        <v>194</v>
      </c>
      <c r="G48" s="40"/>
      <c r="H48" s="40"/>
      <c r="I48" s="11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</row>
    <row r="49" spans="1:20" ht="15">
      <c r="A49" s="30"/>
      <c r="B49" s="1"/>
      <c r="C49" s="68"/>
      <c r="D49" s="1"/>
      <c r="E49" s="1"/>
      <c r="F49" s="13"/>
      <c r="G49" s="13"/>
      <c r="H49" s="1"/>
      <c r="I49" s="11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ht="15">
      <c r="A50" s="5"/>
      <c r="B50" s="2"/>
      <c r="C50" s="2"/>
      <c r="D50" s="2"/>
      <c r="E50" s="2"/>
      <c r="F50" s="2"/>
      <c r="G50" s="2"/>
      <c r="H50" s="2"/>
      <c r="I50" s="9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</row>
    <row r="52" spans="1:21" ht="1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</row>
    <row r="53" spans="1:21" ht="1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</row>
    <row r="54" spans="1:21" ht="1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</row>
    <row r="55" spans="1:21" ht="1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1:21" ht="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</row>
    <row r="57" spans="1:21" ht="1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</row>
    <row r="58" spans="1:21" ht="1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</row>
    <row r="59" spans="1:21" ht="1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</row>
    <row r="60" spans="1:21" ht="1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</row>
    <row r="61" spans="1:21" ht="1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</row>
    <row r="62" spans="1:21" ht="1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</row>
    <row r="63" spans="1:21" ht="1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</row>
    <row r="64" spans="1:21" ht="1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ht="1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66" spans="1:21" ht="1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</row>
    <row r="67" spans="1:21" ht="1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</row>
    <row r="68" spans="1:21" ht="1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</row>
    <row r="69" spans="1:21" ht="1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</row>
    <row r="70" spans="1:21" ht="1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</row>
    <row r="71" spans="1:21" ht="1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</row>
    <row r="72" spans="1:21" ht="1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</row>
    <row r="73" spans="1:21" ht="1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</row>
    <row r="74" spans="1:21" ht="1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</row>
    <row r="75" spans="1:21" ht="1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</row>
    <row r="76" spans="1:21" ht="1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</row>
    <row r="77" spans="1:21" ht="1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</row>
    <row r="78" spans="1:21" ht="1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</row>
    <row r="79" spans="1:21" ht="1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</row>
    <row r="80" spans="1:21" ht="1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</row>
    <row r="81" spans="1:21" ht="1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</row>
  </sheetData>
  <sheetProtection password="8F96" sheet="1" object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20">
      <selection activeCell="H57" sqref="H57"/>
    </sheetView>
  </sheetViews>
  <sheetFormatPr defaultColWidth="9.140625" defaultRowHeight="15"/>
  <cols>
    <col min="5" max="5" width="10.7109375" style="0" customWidth="1"/>
    <col min="7" max="7" width="10.140625" style="0" bestFit="1" customWidth="1"/>
    <col min="8" max="8" width="11.7109375" style="0" customWidth="1"/>
  </cols>
  <sheetData>
    <row r="1" spans="1:19" ht="15">
      <c r="A1" s="27"/>
      <c r="B1" s="3"/>
      <c r="C1" s="3"/>
      <c r="D1" s="3"/>
      <c r="E1" s="3"/>
      <c r="F1" s="3"/>
      <c r="G1" s="3"/>
      <c r="H1" s="3"/>
      <c r="I1" s="4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5">
      <c r="A2" s="30"/>
      <c r="B2" s="1"/>
      <c r="C2" s="1"/>
      <c r="D2" s="1"/>
      <c r="E2" s="1"/>
      <c r="F2" s="1"/>
      <c r="G2" s="1"/>
      <c r="H2" s="1"/>
      <c r="I2" s="11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8.75">
      <c r="A3" s="30"/>
      <c r="B3" s="1"/>
      <c r="C3" s="36" t="s">
        <v>82</v>
      </c>
      <c r="D3" s="36"/>
      <c r="E3" s="1"/>
      <c r="F3" s="1"/>
      <c r="G3" s="1"/>
      <c r="H3" s="1"/>
      <c r="I3" s="11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15">
      <c r="A4" s="30"/>
      <c r="B4" s="1"/>
      <c r="C4" s="1"/>
      <c r="D4" s="1"/>
      <c r="E4" s="1"/>
      <c r="F4" s="1"/>
      <c r="G4" s="1"/>
      <c r="H4" s="1"/>
      <c r="I4" s="11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ht="15">
      <c r="A5" s="30"/>
      <c r="B5" s="1"/>
      <c r="C5" s="1"/>
      <c r="D5" s="1" t="s">
        <v>81</v>
      </c>
      <c r="E5" s="37">
        <f>Nájemné!E3</f>
        <v>790552921</v>
      </c>
      <c r="F5" s="1"/>
      <c r="G5" s="1"/>
      <c r="H5" s="1"/>
      <c r="I5" s="11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5">
      <c r="A6" s="30"/>
      <c r="B6" s="1"/>
      <c r="C6" s="1" t="s">
        <v>83</v>
      </c>
      <c r="D6" s="1"/>
      <c r="E6" s="1"/>
      <c r="F6" s="1"/>
      <c r="G6" s="1"/>
      <c r="H6" s="1"/>
      <c r="I6" s="11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4.5" customHeight="1">
      <c r="A7" s="30"/>
      <c r="B7" s="1"/>
      <c r="C7" s="1"/>
      <c r="D7" s="1"/>
      <c r="E7" s="1"/>
      <c r="F7" s="1"/>
      <c r="G7" s="1"/>
      <c r="H7" s="1"/>
      <c r="I7" s="11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9" ht="15">
      <c r="A8" s="30"/>
      <c r="B8" s="38" t="s">
        <v>84</v>
      </c>
      <c r="C8" s="1"/>
      <c r="D8" s="1"/>
      <c r="E8" s="1"/>
      <c r="F8" s="1"/>
      <c r="G8" s="1"/>
      <c r="H8" s="1"/>
      <c r="I8" s="11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ht="4.5" customHeight="1">
      <c r="A9" s="30"/>
      <c r="B9" s="1"/>
      <c r="C9" s="1"/>
      <c r="D9" s="1"/>
      <c r="E9" s="1"/>
      <c r="F9" s="1"/>
      <c r="G9" s="1"/>
      <c r="H9" s="1"/>
      <c r="I9" s="11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15">
      <c r="A10" s="30"/>
      <c r="B10" s="1" t="s">
        <v>85</v>
      </c>
      <c r="C10" s="1"/>
      <c r="D10" s="1"/>
      <c r="E10" s="37" t="str">
        <f>Nájemné!A2</f>
        <v>HPHATS - SOFTWARE</v>
      </c>
      <c r="F10" s="33"/>
      <c r="G10" s="39"/>
      <c r="H10" s="33"/>
      <c r="I10" s="11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4.5" customHeight="1">
      <c r="A11" s="30"/>
      <c r="B11" s="1"/>
      <c r="C11" s="1"/>
      <c r="D11" s="1"/>
      <c r="E11" s="1"/>
      <c r="F11" s="1"/>
      <c r="G11" s="1"/>
      <c r="H11" s="1"/>
      <c r="I11" s="11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ht="15">
      <c r="A12" s="30"/>
      <c r="B12" s="1" t="s">
        <v>86</v>
      </c>
      <c r="C12" s="1"/>
      <c r="D12" s="1"/>
      <c r="E12" s="37" t="str">
        <f>Nájemné!B47</f>
        <v>Karel Pechanec ml.</v>
      </c>
      <c r="F12" s="37"/>
      <c r="G12" s="37"/>
      <c r="H12" s="33"/>
      <c r="I12" s="11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ht="15" customHeight="1">
      <c r="A13" s="30"/>
      <c r="B13" s="1"/>
      <c r="C13" s="1"/>
      <c r="D13" s="1"/>
      <c r="E13" s="1"/>
      <c r="F13" s="1"/>
      <c r="G13" s="1"/>
      <c r="H13" s="1"/>
      <c r="I13" s="11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ht="15">
      <c r="A14" s="30"/>
      <c r="B14" s="1" t="s">
        <v>4</v>
      </c>
      <c r="C14" s="1"/>
      <c r="D14" s="1"/>
      <c r="E14" s="37" t="str">
        <f>Nájemné!A6</f>
        <v>Karel Pechanec</v>
      </c>
      <c r="F14" s="33"/>
      <c r="G14" s="33"/>
      <c r="H14" s="33"/>
      <c r="I14" s="11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4.5" customHeight="1">
      <c r="A15" s="30"/>
      <c r="B15" s="1"/>
      <c r="C15" s="1"/>
      <c r="D15" s="1"/>
      <c r="E15" s="1"/>
      <c r="F15" s="1"/>
      <c r="G15" s="1"/>
      <c r="H15" s="1"/>
      <c r="I15" s="11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ht="15">
      <c r="A16" s="30"/>
      <c r="B16" s="1" t="s">
        <v>87</v>
      </c>
      <c r="C16" s="1"/>
      <c r="D16" s="1"/>
      <c r="E16" s="35" t="str">
        <f>+Nájemné!D37</f>
        <v> </v>
      </c>
      <c r="F16" s="1"/>
      <c r="G16" s="33" t="str">
        <f>+Nájemné!E37</f>
        <v>CZ</v>
      </c>
      <c r="H16" s="1"/>
      <c r="I16" s="11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4.5" customHeight="1">
      <c r="A17" s="30"/>
      <c r="B17" s="1"/>
      <c r="C17" s="1"/>
      <c r="D17" s="1"/>
      <c r="E17" s="1"/>
      <c r="F17" s="1"/>
      <c r="G17" s="1"/>
      <c r="H17" s="1"/>
      <c r="I17" s="11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5">
      <c r="A18" s="30"/>
      <c r="B18" s="1" t="s">
        <v>5</v>
      </c>
      <c r="C18" s="1"/>
      <c r="D18" s="1"/>
      <c r="E18" s="33" t="str">
        <f>Nájemné!E6</f>
        <v>Eliška Pechancová</v>
      </c>
      <c r="F18" s="33"/>
      <c r="G18" s="33"/>
      <c r="H18" s="33"/>
      <c r="I18" s="11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ht="4.5" customHeight="1">
      <c r="A19" s="30"/>
      <c r="B19" s="1"/>
      <c r="C19" s="1"/>
      <c r="D19" s="1"/>
      <c r="E19" s="1"/>
      <c r="F19" s="1"/>
      <c r="G19" s="1"/>
      <c r="H19" s="1"/>
      <c r="I19" s="11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ht="15">
      <c r="A20" s="30"/>
      <c r="B20" s="38" t="s">
        <v>88</v>
      </c>
      <c r="C20" s="1"/>
      <c r="D20" s="1"/>
      <c r="E20" s="1"/>
      <c r="F20" s="1"/>
      <c r="G20" s="1"/>
      <c r="H20" s="1"/>
      <c r="I20" s="11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4.5" customHeight="1">
      <c r="A21" s="30"/>
      <c r="B21" s="1"/>
      <c r="C21" s="1"/>
      <c r="D21" s="1"/>
      <c r="E21" s="1"/>
      <c r="F21" s="1"/>
      <c r="G21" s="1"/>
      <c r="H21" s="1"/>
      <c r="I21" s="11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15">
      <c r="A22" s="30"/>
      <c r="B22" s="1" t="s">
        <v>89</v>
      </c>
      <c r="C22" s="1"/>
      <c r="D22" s="1"/>
      <c r="E22" s="1"/>
      <c r="F22" s="33">
        <f>Nájemné!H8</f>
        <v>1</v>
      </c>
      <c r="G22" s="1" t="s">
        <v>90</v>
      </c>
      <c r="H22" s="43" t="str">
        <f>Nájemné!I8</f>
        <v>přízemí</v>
      </c>
      <c r="I22" s="11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ht="4.5" customHeight="1">
      <c r="A23" s="30"/>
      <c r="B23" s="1"/>
      <c r="C23" s="1"/>
      <c r="D23" s="1"/>
      <c r="E23" s="1"/>
      <c r="F23" s="1"/>
      <c r="G23" s="1"/>
      <c r="H23" s="1"/>
      <c r="I23" s="11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ht="15">
      <c r="A24" s="30"/>
      <c r="B24" s="1" t="s">
        <v>92</v>
      </c>
      <c r="C24" s="1"/>
      <c r="D24" s="33" t="str">
        <f>Nájemné!A8</f>
        <v>Hrdinů 292</v>
      </c>
      <c r="E24" s="33"/>
      <c r="F24" s="33" t="str">
        <f>Nájemné!E8</f>
        <v>790 55 Vidnava</v>
      </c>
      <c r="G24" s="33"/>
      <c r="H24" s="33"/>
      <c r="I24" s="11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ht="15">
      <c r="A25" s="30"/>
      <c r="B25" s="1" t="s">
        <v>93</v>
      </c>
      <c r="C25" s="1"/>
      <c r="D25" s="40"/>
      <c r="E25" s="1"/>
      <c r="F25" s="1"/>
      <c r="G25" s="1"/>
      <c r="H25" s="1"/>
      <c r="I25" s="11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ht="15">
      <c r="A26" s="30"/>
      <c r="B26" s="1" t="s">
        <v>94</v>
      </c>
      <c r="C26" s="1"/>
      <c r="D26" s="1"/>
      <c r="E26" s="1"/>
      <c r="F26" s="1"/>
      <c r="G26" s="1"/>
      <c r="H26" s="1"/>
      <c r="I26" s="11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ht="15">
      <c r="A27" s="30"/>
      <c r="B27" s="1" t="s">
        <v>95</v>
      </c>
      <c r="C27" s="1"/>
      <c r="D27" s="1"/>
      <c r="E27" s="1"/>
      <c r="F27" s="1"/>
      <c r="G27" s="1"/>
      <c r="H27" s="1"/>
      <c r="I27" s="11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ht="4.5" customHeight="1">
      <c r="A28" s="30"/>
      <c r="B28" s="1"/>
      <c r="C28" s="1"/>
      <c r="D28" s="1"/>
      <c r="E28" s="1"/>
      <c r="F28" s="1"/>
      <c r="G28" s="1"/>
      <c r="H28" s="1"/>
      <c r="I28" s="11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ht="15">
      <c r="A29" s="30"/>
      <c r="B29" s="38" t="s">
        <v>91</v>
      </c>
      <c r="C29" s="1"/>
      <c r="D29" s="1"/>
      <c r="E29" s="1"/>
      <c r="F29" s="1"/>
      <c r="G29" s="1"/>
      <c r="H29" s="1"/>
      <c r="I29" s="11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ht="4.5" customHeight="1">
      <c r="A30" s="30"/>
      <c r="B30" s="1"/>
      <c r="C30" s="1"/>
      <c r="D30" s="1"/>
      <c r="E30" s="1"/>
      <c r="F30" s="1"/>
      <c r="G30" s="1"/>
      <c r="H30" s="1"/>
      <c r="I30" s="11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ht="15">
      <c r="A31" s="30"/>
      <c r="B31" s="1" t="s">
        <v>96</v>
      </c>
      <c r="C31" s="1"/>
      <c r="D31" s="1"/>
      <c r="E31" s="101" t="s">
        <v>99</v>
      </c>
      <c r="F31" s="1"/>
      <c r="G31" s="1"/>
      <c r="H31" s="1"/>
      <c r="I31" s="11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ht="4.5" customHeight="1">
      <c r="A32" s="30"/>
      <c r="B32" s="1"/>
      <c r="C32" s="1"/>
      <c r="D32" s="1"/>
      <c r="E32" s="1"/>
      <c r="F32" s="1"/>
      <c r="G32" s="1"/>
      <c r="H32" s="1"/>
      <c r="I32" s="11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ht="15">
      <c r="A33" s="30"/>
      <c r="B33" s="1" t="s">
        <v>97</v>
      </c>
      <c r="C33" s="1"/>
      <c r="D33" s="1"/>
      <c r="E33" s="100">
        <v>40848</v>
      </c>
      <c r="F33" s="1"/>
      <c r="G33" s="1" t="s">
        <v>98</v>
      </c>
      <c r="H33" s="102">
        <v>41213</v>
      </c>
      <c r="I33" s="11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ht="9.75" customHeight="1">
      <c r="A34" s="30"/>
      <c r="B34" s="1"/>
      <c r="C34" s="1"/>
      <c r="D34" s="1"/>
      <c r="E34" s="1"/>
      <c r="F34" s="1"/>
      <c r="G34" s="1"/>
      <c r="H34" s="1"/>
      <c r="I34" s="11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ht="15">
      <c r="A35" s="30"/>
      <c r="B35" s="38" t="s">
        <v>100</v>
      </c>
      <c r="C35" s="1"/>
      <c r="D35" s="1"/>
      <c r="E35" s="1"/>
      <c r="F35" s="1"/>
      <c r="G35" s="1"/>
      <c r="H35" s="1"/>
      <c r="I35" s="11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4.5" customHeight="1">
      <c r="A36" s="30"/>
      <c r="B36" s="1"/>
      <c r="C36" s="1"/>
      <c r="D36" s="1"/>
      <c r="E36" s="1"/>
      <c r="F36" s="1"/>
      <c r="G36" s="1"/>
      <c r="H36" s="1"/>
      <c r="I36" s="11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15">
      <c r="A37" s="30"/>
      <c r="B37" s="41" t="s">
        <v>101</v>
      </c>
      <c r="C37" s="1"/>
      <c r="D37" s="1"/>
      <c r="E37" s="1"/>
      <c r="F37" s="101" t="s">
        <v>112</v>
      </c>
      <c r="G37" s="101"/>
      <c r="H37" s="101"/>
      <c r="I37" s="11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4.5" customHeight="1">
      <c r="A38" s="30"/>
      <c r="B38" s="1"/>
      <c r="C38" s="1"/>
      <c r="D38" s="1"/>
      <c r="E38" s="1"/>
      <c r="F38" s="1"/>
      <c r="G38" s="1"/>
      <c r="H38" s="1"/>
      <c r="I38" s="11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15">
      <c r="A39" s="30"/>
      <c r="B39" s="1" t="s">
        <v>102</v>
      </c>
      <c r="C39" s="1"/>
      <c r="D39" s="101" t="s">
        <v>103</v>
      </c>
      <c r="E39" s="101"/>
      <c r="F39" s="101"/>
      <c r="G39" s="101"/>
      <c r="H39" s="101"/>
      <c r="I39" s="11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4.5" customHeight="1">
      <c r="A40" s="30"/>
      <c r="B40" s="1"/>
      <c r="C40" s="1"/>
      <c r="D40" s="1"/>
      <c r="E40" s="1"/>
      <c r="F40" s="1"/>
      <c r="G40" s="1"/>
      <c r="H40" s="1"/>
      <c r="I40" s="11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ht="15">
      <c r="A41" s="30"/>
      <c r="B41" s="1" t="s">
        <v>104</v>
      </c>
      <c r="C41" s="1"/>
      <c r="D41" s="1"/>
      <c r="E41" s="103" t="s">
        <v>105</v>
      </c>
      <c r="F41" s="33"/>
      <c r="G41" s="1"/>
      <c r="H41" s="1"/>
      <c r="I41" s="11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15">
      <c r="A42" s="30"/>
      <c r="B42" s="1" t="s">
        <v>106</v>
      </c>
      <c r="C42" s="1"/>
      <c r="D42" s="1"/>
      <c r="E42" s="1"/>
      <c r="F42" s="1"/>
      <c r="G42" s="1"/>
      <c r="H42" s="1"/>
      <c r="I42" s="11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ht="15">
      <c r="A43" s="30"/>
      <c r="B43" s="1" t="s">
        <v>113</v>
      </c>
      <c r="C43" s="1"/>
      <c r="D43" s="1"/>
      <c r="E43" s="1"/>
      <c r="F43" s="1"/>
      <c r="G43" s="1"/>
      <c r="H43" s="1"/>
      <c r="I43" s="11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ht="15">
      <c r="A44" s="30"/>
      <c r="B44" s="1" t="s">
        <v>107</v>
      </c>
      <c r="C44" s="1"/>
      <c r="D44" s="1"/>
      <c r="E44" s="1"/>
      <c r="F44" s="1"/>
      <c r="G44" s="1"/>
      <c r="H44" s="1"/>
      <c r="I44" s="11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ht="9.75" customHeight="1">
      <c r="A45" s="30"/>
      <c r="B45" s="1"/>
      <c r="C45" s="1"/>
      <c r="D45" s="1"/>
      <c r="E45" s="1"/>
      <c r="F45" s="1"/>
      <c r="G45" s="1"/>
      <c r="H45" s="1"/>
      <c r="I45" s="11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1:19" ht="15">
      <c r="A46" s="30"/>
      <c r="B46" s="38" t="s">
        <v>108</v>
      </c>
      <c r="C46" s="1"/>
      <c r="D46" s="1"/>
      <c r="E46" s="1"/>
      <c r="F46" s="1"/>
      <c r="G46" s="1"/>
      <c r="H46" s="1"/>
      <c r="I46" s="11"/>
      <c r="J46" s="126"/>
      <c r="K46" s="126"/>
      <c r="L46" s="126"/>
      <c r="M46" s="126"/>
      <c r="N46" s="126"/>
      <c r="O46" s="126"/>
      <c r="P46" s="126"/>
      <c r="Q46" s="126"/>
      <c r="R46" s="126"/>
      <c r="S46" s="126"/>
    </row>
    <row r="47" spans="1:19" ht="9.75" customHeight="1">
      <c r="A47" s="30"/>
      <c r="B47" s="1"/>
      <c r="C47" s="1"/>
      <c r="D47" s="1"/>
      <c r="E47" s="1"/>
      <c r="F47" s="1"/>
      <c r="G47" s="1"/>
      <c r="H47" s="1"/>
      <c r="I47" s="11"/>
      <c r="J47" s="126"/>
      <c r="K47" s="126"/>
      <c r="L47" s="126"/>
      <c r="M47" s="126"/>
      <c r="N47" s="126"/>
      <c r="O47" s="126"/>
      <c r="P47" s="126"/>
      <c r="Q47" s="126"/>
      <c r="R47" s="126"/>
      <c r="S47" s="126"/>
    </row>
    <row r="48" spans="1:19" ht="15">
      <c r="A48" s="30"/>
      <c r="B48" s="101" t="s">
        <v>136</v>
      </c>
      <c r="C48" s="101"/>
      <c r="D48" s="101"/>
      <c r="E48" s="101"/>
      <c r="F48" s="101"/>
      <c r="G48" s="101"/>
      <c r="H48" s="101"/>
      <c r="I48" s="11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1:19" ht="15">
      <c r="A49" s="30"/>
      <c r="B49" s="101"/>
      <c r="C49" s="101"/>
      <c r="D49" s="101"/>
      <c r="E49" s="101"/>
      <c r="F49" s="101"/>
      <c r="G49" s="101"/>
      <c r="H49" s="101"/>
      <c r="I49" s="11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ht="15">
      <c r="A50" s="30"/>
      <c r="B50" s="101"/>
      <c r="C50" s="101"/>
      <c r="D50" s="101"/>
      <c r="E50" s="101"/>
      <c r="F50" s="101"/>
      <c r="G50" s="101"/>
      <c r="H50" s="101"/>
      <c r="I50" s="11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ht="15">
      <c r="A51" s="30"/>
      <c r="B51" s="101"/>
      <c r="C51" s="101"/>
      <c r="D51" s="101"/>
      <c r="E51" s="101"/>
      <c r="F51" s="101"/>
      <c r="G51" s="101"/>
      <c r="H51" s="101"/>
      <c r="I51" s="11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ht="15">
      <c r="A52" s="30"/>
      <c r="B52" s="101"/>
      <c r="C52" s="101"/>
      <c r="D52" s="101"/>
      <c r="E52" s="101"/>
      <c r="F52" s="101"/>
      <c r="G52" s="101"/>
      <c r="H52" s="101"/>
      <c r="I52" s="11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19" ht="15">
      <c r="A53" s="30"/>
      <c r="B53" s="1"/>
      <c r="C53" s="1"/>
      <c r="D53" s="1"/>
      <c r="E53" s="1"/>
      <c r="F53" s="1"/>
      <c r="G53" s="1"/>
      <c r="H53" s="1"/>
      <c r="I53" s="11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ht="15">
      <c r="A54" s="30"/>
      <c r="B54" s="8"/>
      <c r="C54" s="8"/>
      <c r="D54" s="8"/>
      <c r="E54" s="1"/>
      <c r="F54" s="8"/>
      <c r="G54" s="8"/>
      <c r="H54" s="8"/>
      <c r="I54" s="11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19" ht="12" customHeight="1">
      <c r="A55" s="30"/>
      <c r="B55" s="13" t="s">
        <v>109</v>
      </c>
      <c r="C55" s="1"/>
      <c r="D55" s="1"/>
      <c r="E55" s="1"/>
      <c r="F55" s="13" t="s">
        <v>114</v>
      </c>
      <c r="G55" s="1"/>
      <c r="H55" s="1"/>
      <c r="I55" s="11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1:19" ht="9.75" customHeight="1">
      <c r="A56" s="30"/>
      <c r="B56" s="1"/>
      <c r="C56" s="1"/>
      <c r="D56" s="1"/>
      <c r="E56" s="1"/>
      <c r="F56" s="1"/>
      <c r="G56" s="1"/>
      <c r="H56" s="1"/>
      <c r="I56" s="11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1:19" ht="15">
      <c r="A57" s="30"/>
      <c r="B57" s="13" t="s">
        <v>110</v>
      </c>
      <c r="C57" s="101" t="s">
        <v>204</v>
      </c>
      <c r="D57" s="101"/>
      <c r="E57" s="1"/>
      <c r="F57" s="13" t="s">
        <v>111</v>
      </c>
      <c r="G57" s="100">
        <v>40873</v>
      </c>
      <c r="H57" s="101"/>
      <c r="I57" s="11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1:19" ht="4.5" customHeight="1">
      <c r="A58" s="30"/>
      <c r="B58" s="13"/>
      <c r="C58" s="33"/>
      <c r="D58" s="33"/>
      <c r="E58" s="1"/>
      <c r="F58" s="1"/>
      <c r="G58" s="1"/>
      <c r="H58" s="1"/>
      <c r="I58" s="11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ht="4.5" customHeight="1">
      <c r="A59" s="30"/>
      <c r="B59" s="13"/>
      <c r="C59" s="1"/>
      <c r="D59" s="1"/>
      <c r="E59" s="1"/>
      <c r="F59" s="1"/>
      <c r="G59" s="1"/>
      <c r="H59" s="1"/>
      <c r="I59" s="11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1:19" ht="15">
      <c r="A60" s="30"/>
      <c r="B60" s="1"/>
      <c r="C60" s="42"/>
      <c r="D60" s="1"/>
      <c r="E60" s="1"/>
      <c r="F60" s="1"/>
      <c r="G60" s="1"/>
      <c r="H60" s="1"/>
      <c r="I60" s="11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1:19" ht="15">
      <c r="A61" s="30"/>
      <c r="B61" s="1"/>
      <c r="C61" s="1"/>
      <c r="D61" s="1"/>
      <c r="E61" s="1"/>
      <c r="F61" s="1"/>
      <c r="G61" s="1"/>
      <c r="H61" s="1"/>
      <c r="I61" s="11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19" ht="15">
      <c r="A62" s="5"/>
      <c r="B62" s="2"/>
      <c r="C62" s="2"/>
      <c r="D62" s="2"/>
      <c r="E62" s="2"/>
      <c r="F62" s="2"/>
      <c r="G62" s="2"/>
      <c r="H62" s="2"/>
      <c r="I62" s="9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1:19" ht="1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</row>
    <row r="64" spans="1:19" ht="1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1:19" ht="1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:19" ht="1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19" ht="1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:19" ht="1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</row>
    <row r="69" spans="1:19" ht="1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:19" ht="1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:19" ht="1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:19" ht="1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:19" ht="1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:19" ht="1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:19" ht="1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:19" ht="1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</row>
    <row r="77" spans="1:19" ht="1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</row>
    <row r="78" spans="1:19" ht="1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</row>
    <row r="79" spans="1:19" ht="23.2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</row>
    <row r="80" spans="1:19" ht="1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</row>
  </sheetData>
  <sheetProtection password="8F96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80"/>
  <sheetViews>
    <sheetView zoomScalePageLayoutView="0" workbookViewId="0" topLeftCell="A17">
      <selection activeCell="D13" sqref="D13"/>
    </sheetView>
  </sheetViews>
  <sheetFormatPr defaultColWidth="9.140625" defaultRowHeight="15"/>
  <cols>
    <col min="2" max="2" width="10.7109375" style="0" customWidth="1"/>
    <col min="3" max="3" width="10.140625" style="0" bestFit="1" customWidth="1"/>
    <col min="5" max="5" width="10.7109375" style="0" customWidth="1"/>
    <col min="6" max="6" width="6.7109375" style="0" customWidth="1"/>
    <col min="7" max="8" width="10.7109375" style="0" customWidth="1"/>
  </cols>
  <sheetData>
    <row r="1" spans="1:46" ht="15">
      <c r="A1" s="27"/>
      <c r="B1" s="3"/>
      <c r="C1" s="3"/>
      <c r="D1" s="3"/>
      <c r="E1" s="3"/>
      <c r="F1" s="3"/>
      <c r="G1" s="3"/>
      <c r="H1" s="3"/>
      <c r="I1" s="4"/>
      <c r="J1" s="128"/>
      <c r="K1" s="126"/>
      <c r="L1" s="126"/>
      <c r="M1" s="126"/>
      <c r="N1" s="126"/>
      <c r="O1" s="126"/>
      <c r="P1" s="126"/>
      <c r="Q1" s="126"/>
      <c r="R1" s="128"/>
      <c r="S1" s="128"/>
      <c r="T1" s="126"/>
      <c r="AA1" s="129"/>
      <c r="AB1" s="129"/>
      <c r="AJ1" s="129"/>
      <c r="AK1" s="129"/>
      <c r="AS1" s="129"/>
      <c r="AT1" s="129"/>
    </row>
    <row r="2" spans="1:46" ht="15">
      <c r="A2" s="30"/>
      <c r="B2" s="1"/>
      <c r="C2" s="1"/>
      <c r="D2" s="1"/>
      <c r="E2" s="1"/>
      <c r="F2" s="1"/>
      <c r="G2" s="1"/>
      <c r="H2" s="1"/>
      <c r="I2" s="11"/>
      <c r="J2" s="126"/>
      <c r="K2" s="126"/>
      <c r="L2" s="126"/>
      <c r="M2" s="126"/>
      <c r="N2" s="126"/>
      <c r="O2" s="126"/>
      <c r="P2" s="126"/>
      <c r="Q2" s="126"/>
      <c r="R2" s="128"/>
      <c r="S2" s="128"/>
      <c r="T2" s="126"/>
      <c r="AA2" s="129"/>
      <c r="AB2" s="129"/>
      <c r="AJ2" s="129"/>
      <c r="AK2" s="129"/>
      <c r="AS2" s="129"/>
      <c r="AT2" s="129"/>
    </row>
    <row r="3" spans="1:20" ht="18.75">
      <c r="A3" s="30"/>
      <c r="B3" s="36" t="s">
        <v>115</v>
      </c>
      <c r="C3" s="1"/>
      <c r="D3" s="1"/>
      <c r="E3" s="1"/>
      <c r="F3" s="1"/>
      <c r="G3" s="1"/>
      <c r="H3" s="1"/>
      <c r="I3" s="11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5">
      <c r="A4" s="30"/>
      <c r="B4" s="1"/>
      <c r="C4" s="1"/>
      <c r="D4" s="1"/>
      <c r="E4" s="1"/>
      <c r="F4" s="1"/>
      <c r="G4" s="1"/>
      <c r="H4" s="1"/>
      <c r="I4" s="11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5">
      <c r="A5" s="30"/>
      <c r="B5" s="38" t="s">
        <v>122</v>
      </c>
      <c r="C5" s="1"/>
      <c r="D5" s="1"/>
      <c r="E5" s="1"/>
      <c r="F5" s="1"/>
      <c r="G5" s="1"/>
      <c r="H5" s="1"/>
      <c r="I5" s="11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ht="15">
      <c r="A6" s="30"/>
      <c r="B6" s="6" t="s">
        <v>116</v>
      </c>
      <c r="C6" s="4"/>
      <c r="D6" s="44" t="s">
        <v>117</v>
      </c>
      <c r="E6" s="3"/>
      <c r="F6" s="3"/>
      <c r="G6" s="6" t="s">
        <v>76</v>
      </c>
      <c r="H6" s="4"/>
      <c r="I6" s="11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ht="15">
      <c r="A7" s="30"/>
      <c r="B7" s="15">
        <f>Nájemné!E3</f>
        <v>790552921</v>
      </c>
      <c r="C7" s="10"/>
      <c r="D7" s="15" t="str">
        <f>+Nájemné!A6</f>
        <v>Karel Pechanec</v>
      </c>
      <c r="E7" s="16"/>
      <c r="F7" s="8"/>
      <c r="G7" s="45" t="str">
        <f>+Nájemné!D37</f>
        <v> </v>
      </c>
      <c r="H7" s="10"/>
      <c r="I7" s="11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ht="15">
      <c r="A8" s="30"/>
      <c r="B8" s="21" t="s">
        <v>5</v>
      </c>
      <c r="C8" s="18"/>
      <c r="D8" s="23" t="str">
        <f>Nájemné!E6</f>
        <v>Eliška Pechancová</v>
      </c>
      <c r="E8" s="24"/>
      <c r="F8" s="19"/>
      <c r="G8" s="46" t="str">
        <f>+Nájemné!D38</f>
        <v> </v>
      </c>
      <c r="H8" s="19"/>
      <c r="I8" s="11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15">
      <c r="A9" s="30"/>
      <c r="B9" s="6" t="s">
        <v>8</v>
      </c>
      <c r="C9" s="1"/>
      <c r="D9" s="1"/>
      <c r="E9" s="4"/>
      <c r="F9" s="13" t="s">
        <v>9</v>
      </c>
      <c r="G9" s="1"/>
      <c r="H9" s="4"/>
      <c r="I9" s="11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ht="15">
      <c r="A10" s="30"/>
      <c r="B10" s="15" t="str">
        <f>Nájemné!A8</f>
        <v>Hrdinů 292</v>
      </c>
      <c r="C10" s="8"/>
      <c r="D10" s="8"/>
      <c r="E10" s="48"/>
      <c r="F10" s="15" t="str">
        <f>Nájemné!E8</f>
        <v>790 55 Vidnava</v>
      </c>
      <c r="G10" s="16"/>
      <c r="H10" s="10"/>
      <c r="I10" s="11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ht="15">
      <c r="A11" s="30"/>
      <c r="B11" s="47"/>
      <c r="C11" s="2"/>
      <c r="D11" s="50" t="s">
        <v>121</v>
      </c>
      <c r="E11" s="51"/>
      <c r="F11" s="50"/>
      <c r="G11" s="50"/>
      <c r="H11" s="9"/>
      <c r="I11" s="11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ht="15">
      <c r="A12" s="30"/>
      <c r="B12" s="21" t="s">
        <v>120</v>
      </c>
      <c r="C12" s="17"/>
      <c r="D12" s="18"/>
      <c r="E12" s="49" t="s">
        <v>76</v>
      </c>
      <c r="F12" s="22" t="s">
        <v>78</v>
      </c>
      <c r="G12" s="22" t="s">
        <v>118</v>
      </c>
      <c r="H12" s="22" t="s">
        <v>119</v>
      </c>
      <c r="I12" s="11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ht="19.5" customHeight="1">
      <c r="A13" s="30"/>
      <c r="B13" s="88"/>
      <c r="C13" s="89"/>
      <c r="D13" s="89"/>
      <c r="E13" s="131" t="s">
        <v>35</v>
      </c>
      <c r="F13" s="90"/>
      <c r="G13" s="104" t="s">
        <v>35</v>
      </c>
      <c r="H13" s="93"/>
      <c r="I13" s="11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ht="19.5" customHeight="1">
      <c r="A14" s="30"/>
      <c r="B14" s="88"/>
      <c r="C14" s="89"/>
      <c r="D14" s="89"/>
      <c r="E14" s="131"/>
      <c r="F14" s="90"/>
      <c r="G14" s="104" t="s">
        <v>35</v>
      </c>
      <c r="H14" s="93"/>
      <c r="I14" s="11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ht="19.5" customHeight="1">
      <c r="A15" s="30"/>
      <c r="B15" s="88"/>
      <c r="C15" s="89"/>
      <c r="D15" s="89"/>
      <c r="E15" s="130"/>
      <c r="F15" s="90"/>
      <c r="G15" s="93"/>
      <c r="H15" s="93"/>
      <c r="I15" s="11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  <row r="16" spans="1:20" ht="19.5" customHeight="1">
      <c r="A16" s="30"/>
      <c r="B16" s="88"/>
      <c r="C16" s="89"/>
      <c r="D16" s="89"/>
      <c r="E16" s="130"/>
      <c r="F16" s="90"/>
      <c r="G16" s="93"/>
      <c r="H16" s="93"/>
      <c r="I16" s="11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ht="19.5" customHeight="1">
      <c r="A17" s="30"/>
      <c r="B17" s="88"/>
      <c r="C17" s="89"/>
      <c r="D17" s="87"/>
      <c r="E17" s="130"/>
      <c r="F17" s="90"/>
      <c r="G17" s="93"/>
      <c r="H17" s="93"/>
      <c r="I17" s="11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9.5" customHeight="1">
      <c r="A18" s="30"/>
      <c r="B18" s="88"/>
      <c r="C18" s="89"/>
      <c r="D18" s="87"/>
      <c r="E18" s="130"/>
      <c r="F18" s="90"/>
      <c r="G18" s="93"/>
      <c r="H18" s="93"/>
      <c r="I18" s="11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9.5" customHeight="1">
      <c r="A19" s="30"/>
      <c r="B19" s="88"/>
      <c r="C19" s="89"/>
      <c r="D19" s="87"/>
      <c r="E19" s="130"/>
      <c r="F19" s="90"/>
      <c r="G19" s="93"/>
      <c r="H19" s="93"/>
      <c r="I19" s="11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9.5" customHeight="1">
      <c r="A20" s="30"/>
      <c r="B20" s="88"/>
      <c r="C20" s="89"/>
      <c r="D20" s="87"/>
      <c r="E20" s="130"/>
      <c r="F20" s="90"/>
      <c r="G20" s="93"/>
      <c r="H20" s="93"/>
      <c r="I20" s="11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9.5" customHeight="1">
      <c r="A21" s="30"/>
      <c r="B21" s="88"/>
      <c r="C21" s="89"/>
      <c r="D21" s="87"/>
      <c r="E21" s="130"/>
      <c r="F21" s="90"/>
      <c r="G21" s="93"/>
      <c r="H21" s="93"/>
      <c r="I21" s="11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19.5" customHeight="1">
      <c r="A22" s="30"/>
      <c r="B22" s="73"/>
      <c r="C22" s="74"/>
      <c r="D22" s="75"/>
      <c r="E22" s="130"/>
      <c r="F22" s="90"/>
      <c r="G22" s="96"/>
      <c r="H22" s="93"/>
      <c r="I22" s="11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ht="15">
      <c r="A23" s="30"/>
      <c r="B23" s="6" t="s">
        <v>123</v>
      </c>
      <c r="C23" s="1"/>
      <c r="D23" s="4"/>
      <c r="E23" s="13" t="s">
        <v>124</v>
      </c>
      <c r="F23" s="3"/>
      <c r="G23" s="6" t="s">
        <v>125</v>
      </c>
      <c r="H23" s="4"/>
      <c r="I23" s="11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9.5" customHeight="1">
      <c r="A24" s="30"/>
      <c r="B24" s="73"/>
      <c r="C24" s="74"/>
      <c r="D24" s="75"/>
      <c r="E24" s="73"/>
      <c r="F24" s="74"/>
      <c r="G24" s="7"/>
      <c r="H24" s="10"/>
      <c r="I24" s="11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ht="15">
      <c r="A25" s="30"/>
      <c r="B25" s="1"/>
      <c r="C25" s="1"/>
      <c r="D25" s="1"/>
      <c r="E25" s="1"/>
      <c r="F25" s="1"/>
      <c r="G25" s="1"/>
      <c r="H25" s="1"/>
      <c r="I25" s="11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">
      <c r="A26" s="30"/>
      <c r="B26" s="14" t="s">
        <v>126</v>
      </c>
      <c r="C26" s="3"/>
      <c r="D26" s="3"/>
      <c r="E26" s="3"/>
      <c r="F26" s="3"/>
      <c r="G26" s="3"/>
      <c r="H26" s="52"/>
      <c r="I26" s="11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5">
      <c r="A27" s="30"/>
      <c r="B27" s="30" t="s">
        <v>127</v>
      </c>
      <c r="C27" s="1"/>
      <c r="D27" s="1"/>
      <c r="E27" s="1"/>
      <c r="F27" s="1"/>
      <c r="G27" s="1"/>
      <c r="H27" s="11"/>
      <c r="I27" s="11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ht="15">
      <c r="A28" s="30"/>
      <c r="B28" s="30" t="s">
        <v>128</v>
      </c>
      <c r="C28" s="1"/>
      <c r="D28" s="1"/>
      <c r="E28" s="1"/>
      <c r="F28" s="1"/>
      <c r="G28" s="1"/>
      <c r="H28" s="11"/>
      <c r="I28" s="11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5">
      <c r="A29" s="30"/>
      <c r="B29" s="30" t="s">
        <v>129</v>
      </c>
      <c r="C29" s="1"/>
      <c r="D29" s="1"/>
      <c r="E29" s="1"/>
      <c r="F29" s="1"/>
      <c r="G29" s="1"/>
      <c r="H29" s="11"/>
      <c r="I29" s="11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ht="15">
      <c r="A30" s="30"/>
      <c r="B30" s="30" t="s">
        <v>130</v>
      </c>
      <c r="C30" s="1"/>
      <c r="D30" s="1"/>
      <c r="E30" s="1"/>
      <c r="F30" s="1"/>
      <c r="G30" s="1"/>
      <c r="H30" s="11"/>
      <c r="I30" s="11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">
      <c r="A31" s="30"/>
      <c r="B31" s="30" t="s">
        <v>131</v>
      </c>
      <c r="C31" s="1"/>
      <c r="D31" s="1"/>
      <c r="E31" s="1"/>
      <c r="F31" s="1"/>
      <c r="G31" s="1"/>
      <c r="H31" s="11"/>
      <c r="I31" s="11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">
      <c r="A32" s="30"/>
      <c r="B32" s="30" t="s">
        <v>132</v>
      </c>
      <c r="C32" s="1"/>
      <c r="D32" s="1"/>
      <c r="E32" s="1"/>
      <c r="F32" s="1"/>
      <c r="G32" s="1"/>
      <c r="H32" s="11"/>
      <c r="I32" s="11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">
      <c r="A33" s="30"/>
      <c r="B33" s="30" t="s">
        <v>133</v>
      </c>
      <c r="C33" s="1"/>
      <c r="D33" s="1"/>
      <c r="E33" s="1"/>
      <c r="F33" s="1"/>
      <c r="G33" s="1"/>
      <c r="H33" s="11"/>
      <c r="I33" s="11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">
      <c r="A34" s="30"/>
      <c r="B34" s="30" t="s">
        <v>134</v>
      </c>
      <c r="C34" s="1"/>
      <c r="D34" s="1"/>
      <c r="E34" s="1"/>
      <c r="F34" s="1"/>
      <c r="G34" s="1"/>
      <c r="H34" s="11"/>
      <c r="I34" s="11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">
      <c r="A35" s="30"/>
      <c r="B35" s="30" t="s">
        <v>135</v>
      </c>
      <c r="C35" s="1"/>
      <c r="D35" s="1"/>
      <c r="E35" s="1"/>
      <c r="F35" s="1"/>
      <c r="G35" s="1"/>
      <c r="H35" s="9"/>
      <c r="I35" s="11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15">
      <c r="A36" s="30"/>
      <c r="B36" s="3"/>
      <c r="C36" s="3"/>
      <c r="D36" s="3"/>
      <c r="E36" s="3"/>
      <c r="F36" s="3"/>
      <c r="G36" s="3"/>
      <c r="H36" s="3"/>
      <c r="I36" s="11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5">
      <c r="A37" s="30"/>
      <c r="B37" s="6" t="s">
        <v>137</v>
      </c>
      <c r="C37" s="3"/>
      <c r="D37" s="3"/>
      <c r="E37" s="3"/>
      <c r="F37" s="3"/>
      <c r="G37" s="3"/>
      <c r="H37" s="4"/>
      <c r="I37" s="11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ht="15">
      <c r="A38" s="30"/>
      <c r="B38" s="7" t="str">
        <f>+Smlouva!B48</f>
        <v>1.Pronajímatel si vyhrazuje právo souhlasu k přihlášení dalších osob do bytu.</v>
      </c>
      <c r="C38" s="8"/>
      <c r="D38" s="8"/>
      <c r="E38" s="8"/>
      <c r="F38" s="8"/>
      <c r="G38" s="8"/>
      <c r="H38" s="10"/>
      <c r="I38" s="11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15">
      <c r="A39" s="30"/>
      <c r="B39" s="1"/>
      <c r="C39" s="1"/>
      <c r="D39" s="1"/>
      <c r="E39" s="1"/>
      <c r="F39" s="1"/>
      <c r="G39" s="1"/>
      <c r="H39" s="1"/>
      <c r="I39" s="11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">
      <c r="A40" s="30"/>
      <c r="B40" s="1"/>
      <c r="C40" s="1"/>
      <c r="D40" s="1"/>
      <c r="E40" s="1"/>
      <c r="F40" s="1"/>
      <c r="G40" s="1"/>
      <c r="H40" s="1"/>
      <c r="I40" s="11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1:20" ht="4.5" customHeight="1">
      <c r="A41" s="30"/>
      <c r="B41" s="1"/>
      <c r="C41" s="1"/>
      <c r="D41" s="1"/>
      <c r="E41" s="1"/>
      <c r="F41" s="1"/>
      <c r="G41" s="1"/>
      <c r="H41" s="1"/>
      <c r="I41" s="11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</row>
    <row r="42" spans="1:20" ht="15">
      <c r="A42" s="30"/>
      <c r="B42" s="1" t="s">
        <v>111</v>
      </c>
      <c r="C42" s="100">
        <v>40872</v>
      </c>
      <c r="D42" s="101"/>
      <c r="E42" s="1"/>
      <c r="F42" s="1"/>
      <c r="G42" s="1"/>
      <c r="H42" s="1"/>
      <c r="I42" s="11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1:20" ht="4.5" customHeight="1">
      <c r="A43" s="30"/>
      <c r="B43" s="1"/>
      <c r="C43" s="1"/>
      <c r="D43" s="1"/>
      <c r="E43" s="1"/>
      <c r="F43" s="1"/>
      <c r="G43" s="1"/>
      <c r="H43" s="1"/>
      <c r="I43" s="11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20" ht="15">
      <c r="A44" s="30"/>
      <c r="B44" s="1" t="s">
        <v>110</v>
      </c>
      <c r="C44" s="101" t="s">
        <v>204</v>
      </c>
      <c r="D44" s="101"/>
      <c r="E44" s="1"/>
      <c r="F44" s="1"/>
      <c r="G44" s="1"/>
      <c r="H44" s="1"/>
      <c r="I44" s="11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">
      <c r="A45" s="30"/>
      <c r="B45" s="1"/>
      <c r="C45" s="1"/>
      <c r="D45" s="1"/>
      <c r="E45" s="1"/>
      <c r="F45" s="1"/>
      <c r="G45" s="1"/>
      <c r="H45" s="1"/>
      <c r="I45" s="11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20" ht="15">
      <c r="A46" s="30"/>
      <c r="B46" s="1"/>
      <c r="C46" s="1"/>
      <c r="D46" s="1"/>
      <c r="E46" s="1"/>
      <c r="F46" s="1"/>
      <c r="G46" s="1"/>
      <c r="H46" s="1"/>
      <c r="I46" s="11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1:20" ht="15">
      <c r="A47" s="5"/>
      <c r="B47" s="2"/>
      <c r="C47" s="2"/>
      <c r="D47" s="2"/>
      <c r="E47" s="2"/>
      <c r="F47" s="2"/>
      <c r="G47" s="2"/>
      <c r="H47" s="2"/>
      <c r="I47" s="9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ht="15">
      <c r="A48" s="128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</row>
    <row r="49" spans="1:20" ht="1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ht="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</row>
    <row r="52" spans="1:20" ht="1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</row>
    <row r="53" spans="1:20" ht="1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ht="1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</row>
    <row r="55" spans="1:20" ht="1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</row>
    <row r="56" spans="1:20" ht="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</row>
    <row r="57" spans="1:20" ht="1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</row>
    <row r="58" spans="1:20" ht="1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</row>
    <row r="59" spans="1:20" ht="1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</row>
    <row r="60" spans="1:20" ht="1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</row>
    <row r="61" spans="1:20" ht="1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</row>
    <row r="62" spans="1:20" ht="1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</row>
    <row r="63" spans="1:20" ht="1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1:20" ht="1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</row>
    <row r="69" spans="1:20" ht="1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</row>
    <row r="70" spans="1:20" ht="1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</row>
    <row r="71" spans="1:20" ht="1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</row>
    <row r="72" spans="1:20" ht="1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</row>
    <row r="73" spans="1:20" ht="1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ht="1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</row>
    <row r="75" spans="1:20" ht="1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</row>
    <row r="76" spans="1:20" ht="1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</row>
    <row r="77" spans="1:20" ht="1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</row>
    <row r="78" spans="1:20" ht="1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</row>
    <row r="79" spans="1:20" ht="1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</row>
    <row r="80" spans="1:20" ht="1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</row>
  </sheetData>
  <sheetProtection password="8F96" sheet="1" object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H44" sqref="H44"/>
    </sheetView>
  </sheetViews>
  <sheetFormatPr defaultColWidth="9.140625" defaultRowHeight="15"/>
  <cols>
    <col min="1" max="1" width="2.28125" style="0" customWidth="1"/>
    <col min="9" max="9" width="5.140625" style="0" customWidth="1"/>
    <col min="10" max="10" width="13.140625" style="0" customWidth="1"/>
    <col min="11" max="11" width="2.28125" style="0" customWidth="1"/>
  </cols>
  <sheetData>
    <row r="1" spans="1:21" ht="15">
      <c r="A1" s="27"/>
      <c r="B1" s="3"/>
      <c r="C1" s="3"/>
      <c r="D1" s="3"/>
      <c r="E1" s="3"/>
      <c r="F1" s="3"/>
      <c r="G1" s="3"/>
      <c r="H1" s="3"/>
      <c r="I1" s="3"/>
      <c r="J1" s="3"/>
      <c r="K1" s="4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">
      <c r="A2" s="30"/>
      <c r="B2" s="122"/>
      <c r="C2" s="122"/>
      <c r="D2" s="122"/>
      <c r="E2" s="122"/>
      <c r="F2" s="122"/>
      <c r="G2" s="122"/>
      <c r="H2" s="122"/>
      <c r="I2" s="122"/>
      <c r="J2" s="122"/>
      <c r="K2" s="11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8.75">
      <c r="A3" s="30"/>
      <c r="B3" s="33"/>
      <c r="C3" s="33"/>
      <c r="D3" s="123" t="s">
        <v>195</v>
      </c>
      <c r="E3" s="24"/>
      <c r="F3" s="24"/>
      <c r="G3" s="24"/>
      <c r="H3" s="24"/>
      <c r="I3" s="19"/>
      <c r="J3" s="33"/>
      <c r="K3" s="11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5">
      <c r="A4" s="30"/>
      <c r="B4" s="33"/>
      <c r="C4" s="33"/>
      <c r="D4" s="122"/>
      <c r="E4" s="122"/>
      <c r="F4" s="122"/>
      <c r="G4" s="122"/>
      <c r="H4" s="122"/>
      <c r="I4" s="33"/>
      <c r="J4" s="33"/>
      <c r="K4" s="11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 ht="15">
      <c r="A5" s="30"/>
      <c r="B5" s="33"/>
      <c r="C5" s="33"/>
      <c r="D5" s="124"/>
      <c r="E5" s="122"/>
      <c r="F5" s="120" t="s">
        <v>173</v>
      </c>
      <c r="G5" s="122"/>
      <c r="H5" s="122"/>
      <c r="I5" s="33"/>
      <c r="J5" s="33"/>
      <c r="K5" s="11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1" ht="15">
      <c r="A6" s="30"/>
      <c r="B6" s="37" t="s">
        <v>138</v>
      </c>
      <c r="C6" s="33"/>
      <c r="D6" s="124" t="s">
        <v>174</v>
      </c>
      <c r="E6" s="122"/>
      <c r="F6" s="125"/>
      <c r="G6" s="122"/>
      <c r="H6" s="122"/>
      <c r="I6" s="33"/>
      <c r="J6" s="33"/>
      <c r="K6" s="11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ht="15">
      <c r="A7" s="30"/>
      <c r="B7" s="37"/>
      <c r="C7" s="33"/>
      <c r="D7" s="33" t="s">
        <v>140</v>
      </c>
      <c r="E7" s="33"/>
      <c r="F7" s="33"/>
      <c r="G7" s="33"/>
      <c r="H7" s="33"/>
      <c r="I7" s="33"/>
      <c r="J7" s="33"/>
      <c r="K7" s="11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21" ht="15">
      <c r="A8" s="30"/>
      <c r="B8" s="33"/>
      <c r="C8" s="33"/>
      <c r="D8" s="33" t="s">
        <v>141</v>
      </c>
      <c r="E8" s="33"/>
      <c r="F8" s="33"/>
      <c r="G8" s="33"/>
      <c r="H8" s="33"/>
      <c r="I8" s="33"/>
      <c r="J8" s="33"/>
      <c r="K8" s="11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1:21" ht="15">
      <c r="A9" s="30"/>
      <c r="B9" s="33"/>
      <c r="C9" s="33"/>
      <c r="D9" s="33" t="s">
        <v>142</v>
      </c>
      <c r="E9" s="33"/>
      <c r="F9" s="33"/>
      <c r="G9" s="33"/>
      <c r="H9" s="33"/>
      <c r="I9" s="33"/>
      <c r="J9" s="33"/>
      <c r="K9" s="11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ht="15">
      <c r="A10" s="30"/>
      <c r="B10" s="37"/>
      <c r="C10" s="33"/>
      <c r="D10" s="33" t="s">
        <v>143</v>
      </c>
      <c r="E10" s="33"/>
      <c r="F10" s="33"/>
      <c r="G10" s="33"/>
      <c r="H10" s="33"/>
      <c r="I10" s="33"/>
      <c r="J10" s="33"/>
      <c r="K10" s="11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ht="15">
      <c r="A11" s="30"/>
      <c r="B11" s="37" t="s">
        <v>139</v>
      </c>
      <c r="C11" s="33"/>
      <c r="D11" s="33" t="s">
        <v>144</v>
      </c>
      <c r="E11" s="33"/>
      <c r="F11" s="33"/>
      <c r="G11" s="33"/>
      <c r="H11" s="33"/>
      <c r="I11" s="33"/>
      <c r="J11" s="33"/>
      <c r="K11" s="11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 ht="15">
      <c r="A12" s="30"/>
      <c r="B12" s="37"/>
      <c r="C12" s="33"/>
      <c r="D12" s="33" t="s">
        <v>155</v>
      </c>
      <c r="E12" s="33"/>
      <c r="F12" s="33"/>
      <c r="G12" s="33"/>
      <c r="H12" s="33"/>
      <c r="I12" s="33"/>
      <c r="J12" s="33"/>
      <c r="K12" s="11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ht="15">
      <c r="A13" s="30"/>
      <c r="B13" s="33"/>
      <c r="C13" s="33"/>
      <c r="D13" s="33" t="s">
        <v>145</v>
      </c>
      <c r="E13" s="33"/>
      <c r="F13" s="33"/>
      <c r="G13" s="122"/>
      <c r="H13" s="33"/>
      <c r="I13" s="33"/>
      <c r="J13" s="33"/>
      <c r="K13" s="11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ht="15">
      <c r="A14" s="30"/>
      <c r="B14" s="37" t="s">
        <v>149</v>
      </c>
      <c r="C14" s="37"/>
      <c r="D14" s="37"/>
      <c r="E14" s="33"/>
      <c r="F14" s="33"/>
      <c r="G14" s="122"/>
      <c r="H14" s="33"/>
      <c r="I14" s="33"/>
      <c r="J14" s="33"/>
      <c r="K14" s="11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1:21" ht="15">
      <c r="A15" s="30"/>
      <c r="B15" s="33"/>
      <c r="C15" s="33"/>
      <c r="D15" s="33" t="s">
        <v>146</v>
      </c>
      <c r="E15" s="33"/>
      <c r="F15" s="33"/>
      <c r="G15" s="33"/>
      <c r="H15" s="33"/>
      <c r="I15" s="33"/>
      <c r="J15" s="33"/>
      <c r="K15" s="11"/>
      <c r="L15" s="126"/>
      <c r="M15" s="126"/>
      <c r="N15" s="126"/>
      <c r="O15" s="126"/>
      <c r="P15" s="126"/>
      <c r="Q15" s="126"/>
      <c r="R15" s="126"/>
      <c r="S15" s="126"/>
      <c r="T15" s="126"/>
      <c r="U15" s="126"/>
    </row>
    <row r="16" spans="1:21" ht="15">
      <c r="A16" s="30"/>
      <c r="B16" s="33"/>
      <c r="C16" s="33"/>
      <c r="D16" s="33" t="s">
        <v>160</v>
      </c>
      <c r="E16" s="33"/>
      <c r="F16" s="33"/>
      <c r="G16" s="33"/>
      <c r="H16" s="33"/>
      <c r="I16" s="33"/>
      <c r="J16" s="33"/>
      <c r="K16" s="11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1:21" ht="15">
      <c r="A17" s="30"/>
      <c r="B17" s="33"/>
      <c r="C17" s="33"/>
      <c r="D17" s="33" t="s">
        <v>147</v>
      </c>
      <c r="E17" s="33"/>
      <c r="F17" s="33"/>
      <c r="G17" s="33"/>
      <c r="H17" s="33"/>
      <c r="I17" s="33"/>
      <c r="J17" s="33"/>
      <c r="K17" s="11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ht="15">
      <c r="A18" s="30"/>
      <c r="B18" s="37" t="s">
        <v>148</v>
      </c>
      <c r="C18" s="33"/>
      <c r="D18" s="33" t="s">
        <v>150</v>
      </c>
      <c r="E18" s="33"/>
      <c r="F18" s="33"/>
      <c r="G18" s="33"/>
      <c r="H18" s="33"/>
      <c r="I18" s="33"/>
      <c r="J18" s="33"/>
      <c r="K18" s="11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ht="15">
      <c r="A19" s="30"/>
      <c r="B19" s="33"/>
      <c r="C19" s="33"/>
      <c r="D19" s="33" t="s">
        <v>151</v>
      </c>
      <c r="E19" s="33"/>
      <c r="F19" s="33"/>
      <c r="G19" s="33"/>
      <c r="H19" s="33"/>
      <c r="I19" s="33"/>
      <c r="J19" s="33"/>
      <c r="K19" s="11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1:21" ht="15">
      <c r="A20" s="30"/>
      <c r="B20" s="37" t="s">
        <v>66</v>
      </c>
      <c r="C20" s="33"/>
      <c r="D20" s="33" t="s">
        <v>154</v>
      </c>
      <c r="E20" s="33"/>
      <c r="F20" s="33"/>
      <c r="G20" s="33"/>
      <c r="H20" s="33"/>
      <c r="I20" s="33"/>
      <c r="J20" s="33"/>
      <c r="K20" s="11"/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1:21" ht="15">
      <c r="A21" s="30"/>
      <c r="B21" s="37" t="s">
        <v>153</v>
      </c>
      <c r="C21" s="33"/>
      <c r="D21" s="33" t="s">
        <v>152</v>
      </c>
      <c r="E21" s="33"/>
      <c r="F21" s="33"/>
      <c r="G21" s="33"/>
      <c r="H21" s="33"/>
      <c r="I21" s="33"/>
      <c r="J21" s="33"/>
      <c r="K21" s="11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21" ht="15">
      <c r="A22" s="30"/>
      <c r="B22" s="37" t="s">
        <v>156</v>
      </c>
      <c r="C22" s="33"/>
      <c r="D22" s="33"/>
      <c r="E22" s="33"/>
      <c r="F22" s="33"/>
      <c r="G22" s="33"/>
      <c r="H22" s="33"/>
      <c r="I22" s="33"/>
      <c r="J22" s="33"/>
      <c r="K22" s="11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1:21" ht="15">
      <c r="A23" s="30"/>
      <c r="B23" s="33"/>
      <c r="C23" s="33"/>
      <c r="D23" s="33" t="s">
        <v>162</v>
      </c>
      <c r="E23" s="33"/>
      <c r="F23" s="33"/>
      <c r="G23" s="33"/>
      <c r="H23" s="33"/>
      <c r="I23" s="33"/>
      <c r="J23" s="33"/>
      <c r="K23" s="11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1:21" ht="1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11"/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  <row r="25" spans="1:21" ht="15">
      <c r="A25" s="30"/>
      <c r="B25" s="33"/>
      <c r="C25" s="33"/>
      <c r="D25" s="33"/>
      <c r="E25" s="33"/>
      <c r="F25" s="120" t="s">
        <v>171</v>
      </c>
      <c r="G25" s="33"/>
      <c r="H25" s="33"/>
      <c r="I25" s="33"/>
      <c r="J25" s="33"/>
      <c r="K25" s="11"/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1:21" ht="15">
      <c r="A26" s="30"/>
      <c r="B26" s="37" t="s">
        <v>84</v>
      </c>
      <c r="C26" s="33"/>
      <c r="D26" s="33" t="s">
        <v>177</v>
      </c>
      <c r="E26" s="33"/>
      <c r="F26" s="33"/>
      <c r="G26" s="33"/>
      <c r="H26" s="33"/>
      <c r="I26" s="33"/>
      <c r="J26" s="33"/>
      <c r="K26" s="11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1:21" ht="15">
      <c r="A27" s="30"/>
      <c r="B27" s="37" t="s">
        <v>166</v>
      </c>
      <c r="C27" s="33"/>
      <c r="D27" s="33" t="s">
        <v>177</v>
      </c>
      <c r="E27" s="33"/>
      <c r="F27" s="33"/>
      <c r="G27" s="33"/>
      <c r="H27" s="33"/>
      <c r="I27" s="33"/>
      <c r="J27" s="33"/>
      <c r="K27" s="11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ht="15">
      <c r="A28" s="30"/>
      <c r="B28" s="37" t="s">
        <v>91</v>
      </c>
      <c r="C28" s="33"/>
      <c r="D28" s="33"/>
      <c r="E28" s="33"/>
      <c r="F28" s="33"/>
      <c r="G28" s="33"/>
      <c r="H28" s="33"/>
      <c r="I28" s="33"/>
      <c r="J28" s="33"/>
      <c r="K28" s="11"/>
      <c r="L28" s="126"/>
      <c r="M28" s="126"/>
      <c r="N28" s="126"/>
      <c r="O28" s="126"/>
      <c r="P28" s="126"/>
      <c r="Q28" s="126"/>
      <c r="R28" s="126"/>
      <c r="S28" s="126"/>
      <c r="T28" s="126"/>
      <c r="U28" s="126"/>
    </row>
    <row r="29" spans="1:21" ht="15">
      <c r="A29" s="30"/>
      <c r="B29" s="37"/>
      <c r="C29" s="33"/>
      <c r="D29" s="33" t="s">
        <v>158</v>
      </c>
      <c r="E29" s="33"/>
      <c r="F29" s="33"/>
      <c r="G29" s="33"/>
      <c r="H29" s="33"/>
      <c r="I29" s="33"/>
      <c r="J29" s="33"/>
      <c r="K29" s="11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15">
      <c r="A30" s="30"/>
      <c r="B30" s="33"/>
      <c r="C30" s="33"/>
      <c r="D30" s="33" t="s">
        <v>159</v>
      </c>
      <c r="E30" s="33"/>
      <c r="F30" s="33"/>
      <c r="G30" s="33"/>
      <c r="H30" s="33"/>
      <c r="I30" s="33"/>
      <c r="J30" s="33"/>
      <c r="K30" s="11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5">
      <c r="A31" s="30"/>
      <c r="B31" s="37" t="s">
        <v>100</v>
      </c>
      <c r="C31" s="33"/>
      <c r="D31" s="33"/>
      <c r="E31" s="33"/>
      <c r="F31" s="33"/>
      <c r="G31" s="33"/>
      <c r="H31" s="33"/>
      <c r="I31" s="33"/>
      <c r="J31" s="33"/>
      <c r="K31" s="11"/>
      <c r="L31" s="12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5">
      <c r="A32" s="30"/>
      <c r="B32" s="37"/>
      <c r="C32" s="33"/>
      <c r="D32" s="33" t="s">
        <v>161</v>
      </c>
      <c r="E32" s="33"/>
      <c r="F32" s="33"/>
      <c r="G32" s="33"/>
      <c r="H32" s="33"/>
      <c r="I32" s="33"/>
      <c r="J32" s="33"/>
      <c r="K32" s="11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5">
      <c r="A33" s="30"/>
      <c r="B33" s="37" t="s">
        <v>108</v>
      </c>
      <c r="C33" s="33"/>
      <c r="D33" s="33"/>
      <c r="E33" s="33"/>
      <c r="F33" s="33"/>
      <c r="G33" s="33"/>
      <c r="H33" s="33"/>
      <c r="I33" s="33"/>
      <c r="J33" s="33"/>
      <c r="K33" s="11"/>
      <c r="L33" s="126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5">
      <c r="A34" s="30"/>
      <c r="B34" s="37"/>
      <c r="C34" s="33"/>
      <c r="D34" s="33" t="s">
        <v>163</v>
      </c>
      <c r="E34" s="33"/>
      <c r="F34" s="33"/>
      <c r="G34" s="33"/>
      <c r="H34" s="33"/>
      <c r="I34" s="33"/>
      <c r="J34" s="33"/>
      <c r="K34" s="11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5">
      <c r="A35" s="30"/>
      <c r="B35" s="33"/>
      <c r="C35" s="33"/>
      <c r="D35" s="33" t="s">
        <v>164</v>
      </c>
      <c r="E35" s="33"/>
      <c r="F35" s="33"/>
      <c r="G35" s="33"/>
      <c r="H35" s="33"/>
      <c r="I35" s="33"/>
      <c r="J35" s="33"/>
      <c r="K35" s="11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15">
      <c r="A36" s="30"/>
      <c r="B36" s="33"/>
      <c r="C36" s="33"/>
      <c r="D36" s="33" t="s">
        <v>165</v>
      </c>
      <c r="E36" s="33"/>
      <c r="F36" s="33"/>
      <c r="G36" s="33"/>
      <c r="H36" s="33"/>
      <c r="I36" s="33"/>
      <c r="J36" s="33"/>
      <c r="K36" s="11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15">
      <c r="A37" s="30"/>
      <c r="B37" s="33"/>
      <c r="C37" s="33"/>
      <c r="D37" s="33" t="s">
        <v>167</v>
      </c>
      <c r="E37" s="33"/>
      <c r="F37" s="33"/>
      <c r="G37" s="33"/>
      <c r="H37" s="33"/>
      <c r="I37" s="33"/>
      <c r="J37" s="33"/>
      <c r="K37" s="11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5">
      <c r="A38" s="30"/>
      <c r="B38" s="33"/>
      <c r="C38" s="33"/>
      <c r="D38" s="33"/>
      <c r="E38" s="33"/>
      <c r="F38" s="33"/>
      <c r="G38" s="33"/>
      <c r="H38" s="33"/>
      <c r="I38" s="33"/>
      <c r="J38" s="33"/>
      <c r="K38" s="11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5">
      <c r="A39" s="30"/>
      <c r="B39" s="33"/>
      <c r="C39" s="33"/>
      <c r="D39" s="121"/>
      <c r="E39" s="33"/>
      <c r="F39" s="120" t="s">
        <v>172</v>
      </c>
      <c r="G39" s="33"/>
      <c r="H39" s="33"/>
      <c r="I39" s="33"/>
      <c r="J39" s="33"/>
      <c r="K39" s="11"/>
      <c r="L39" s="126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1" ht="15">
      <c r="A40" s="30"/>
      <c r="B40" s="33"/>
      <c r="C40" s="33"/>
      <c r="D40" s="33" t="s">
        <v>168</v>
      </c>
      <c r="E40" s="33"/>
      <c r="F40" s="33"/>
      <c r="G40" s="33"/>
      <c r="H40" s="33"/>
      <c r="I40" s="33"/>
      <c r="J40" s="33"/>
      <c r="K40" s="11"/>
      <c r="L40" s="126"/>
      <c r="M40" s="126"/>
      <c r="N40" s="126"/>
      <c r="O40" s="126"/>
      <c r="P40" s="126"/>
      <c r="Q40" s="126"/>
      <c r="R40" s="126"/>
      <c r="S40" s="126"/>
      <c r="T40" s="126"/>
      <c r="U40" s="126"/>
    </row>
    <row r="41" spans="1:21" ht="15">
      <c r="A41" s="30"/>
      <c r="B41" s="33"/>
      <c r="C41" s="33"/>
      <c r="D41" s="33" t="s">
        <v>169</v>
      </c>
      <c r="E41" s="33"/>
      <c r="F41" s="33"/>
      <c r="G41" s="33"/>
      <c r="H41" s="33"/>
      <c r="I41" s="33"/>
      <c r="J41" s="33"/>
      <c r="K41" s="11"/>
      <c r="L41" s="126"/>
      <c r="M41" s="126"/>
      <c r="N41" s="126"/>
      <c r="O41" s="126"/>
      <c r="P41" s="126"/>
      <c r="Q41" s="126"/>
      <c r="R41" s="126"/>
      <c r="S41" s="126"/>
      <c r="T41" s="126"/>
      <c r="U41" s="126"/>
    </row>
    <row r="42" spans="1:21" ht="15">
      <c r="A42" s="30"/>
      <c r="B42" s="33"/>
      <c r="C42" s="33"/>
      <c r="D42" s="33" t="s">
        <v>170</v>
      </c>
      <c r="E42" s="33"/>
      <c r="F42" s="33"/>
      <c r="G42" s="33"/>
      <c r="H42" s="33"/>
      <c r="I42" s="33"/>
      <c r="J42" s="33"/>
      <c r="K42" s="11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ht="15">
      <c r="A43" s="30"/>
      <c r="B43" s="33"/>
      <c r="C43" s="33"/>
      <c r="D43" s="33"/>
      <c r="E43" s="33"/>
      <c r="F43" s="33"/>
      <c r="G43" s="33"/>
      <c r="H43" s="33"/>
      <c r="I43" s="33"/>
      <c r="J43" s="33"/>
      <c r="K43" s="11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5">
      <c r="A44" s="30"/>
      <c r="B44" s="33"/>
      <c r="C44" s="33"/>
      <c r="D44" s="33" t="s">
        <v>175</v>
      </c>
      <c r="E44" s="33"/>
      <c r="F44" s="33"/>
      <c r="G44" s="33"/>
      <c r="H44" s="118" t="s">
        <v>176</v>
      </c>
      <c r="I44" s="33"/>
      <c r="J44" s="33"/>
      <c r="K44" s="11"/>
      <c r="L44" s="126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5">
      <c r="A45" s="30"/>
      <c r="B45" s="33"/>
      <c r="C45" s="33"/>
      <c r="D45" s="33" t="s">
        <v>157</v>
      </c>
      <c r="E45" s="33"/>
      <c r="F45" s="33"/>
      <c r="G45" s="33"/>
      <c r="H45" s="33"/>
      <c r="I45" s="33"/>
      <c r="J45" s="33"/>
      <c r="K45" s="11"/>
      <c r="L45" s="126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5">
      <c r="A46" s="30"/>
      <c r="B46" s="33"/>
      <c r="C46" s="33"/>
      <c r="D46" s="33"/>
      <c r="E46" s="33"/>
      <c r="F46" s="33"/>
      <c r="G46" s="33"/>
      <c r="H46" s="33"/>
      <c r="I46" s="33"/>
      <c r="J46" s="33"/>
      <c r="K46" s="11"/>
      <c r="L46" s="126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5">
      <c r="A47" s="30"/>
      <c r="B47" s="33"/>
      <c r="C47" s="33"/>
      <c r="D47" s="33"/>
      <c r="E47" s="33"/>
      <c r="F47" s="33"/>
      <c r="G47" s="33"/>
      <c r="H47" s="33"/>
      <c r="I47" s="33"/>
      <c r="J47" s="33"/>
      <c r="K47" s="11"/>
      <c r="L47" s="126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5">
      <c r="A48" s="30"/>
      <c r="B48" s="33"/>
      <c r="C48" s="33"/>
      <c r="D48" s="33"/>
      <c r="E48" s="33"/>
      <c r="F48" s="33"/>
      <c r="G48" s="33"/>
      <c r="H48" s="33"/>
      <c r="I48" s="33"/>
      <c r="J48" s="33"/>
      <c r="K48" s="11"/>
      <c r="L48" s="126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9"/>
      <c r="L49" s="126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1" ht="1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</row>
    <row r="52" spans="1:21" ht="1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</row>
    <row r="53" spans="1:21" ht="1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</row>
    <row r="54" spans="1:21" ht="1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</row>
    <row r="55" spans="1:21" ht="1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1:21" ht="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</row>
    <row r="57" spans="1:21" ht="1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</row>
    <row r="58" spans="1:21" ht="1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</row>
    <row r="59" spans="1:21" ht="1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</row>
    <row r="60" spans="1:21" ht="1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</row>
    <row r="61" spans="1:21" ht="1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</row>
    <row r="62" spans="1:21" ht="1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</row>
    <row r="63" spans="1:21" ht="1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</row>
    <row r="64" spans="1:21" ht="1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ht="1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66" spans="1:21" ht="1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</row>
    <row r="67" spans="1:21" ht="1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</row>
    <row r="68" spans="1:21" ht="1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</row>
    <row r="69" spans="1:21" ht="1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</row>
    <row r="70" spans="1:21" ht="1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</row>
    <row r="71" spans="1:21" ht="1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</row>
    <row r="72" spans="1:21" ht="1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</row>
    <row r="73" spans="1:21" ht="1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</row>
    <row r="74" spans="1:21" ht="1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</row>
    <row r="75" spans="1:21" ht="1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</row>
    <row r="76" spans="1:21" ht="1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</row>
    <row r="77" spans="1:21" ht="1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</row>
    <row r="78" spans="1:21" ht="1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</row>
    <row r="79" spans="1:21" ht="1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</row>
    <row r="80" spans="1:21" ht="1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</row>
  </sheetData>
  <sheetProtection password="8F96" sheet="1" objects="1" scenarios="1" selectLockedCells="1"/>
  <hyperlinks>
    <hyperlink ref="H44" r:id="rId1" display="hats@seznam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Karel Pechanec</cp:lastModifiedBy>
  <cp:lastPrinted>2011-11-26T15:41:13Z</cp:lastPrinted>
  <dcterms:created xsi:type="dcterms:W3CDTF">2011-09-08T09:19:29Z</dcterms:created>
  <dcterms:modified xsi:type="dcterms:W3CDTF">2011-11-27T09:10:29Z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